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งานบัญชี\ต้นทุนต่อหน่วยผลผลิต\ต้นทุนผลผลิตปี 61\"/>
    </mc:Choice>
  </mc:AlternateContent>
  <xr:revisionPtr revIDLastSave="0" documentId="13_ncr:1_{3CBD0B4F-67E7-4E2C-8414-D47C2F223E52}" xr6:coauthVersionLast="41" xr6:coauthVersionMax="41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D820" i="1" l="1"/>
  <c r="BD906" i="1"/>
  <c r="BD898" i="1"/>
  <c r="BD890" i="1"/>
  <c r="BD882" i="1"/>
  <c r="BD874" i="1"/>
  <c r="BD867" i="1"/>
  <c r="BD860" i="1"/>
  <c r="BD852" i="1"/>
  <c r="BD844" i="1"/>
  <c r="BD836" i="1"/>
  <c r="BD828" i="1"/>
  <c r="BB820" i="1"/>
  <c r="BB906" i="1"/>
  <c r="BB898" i="1"/>
  <c r="BB890" i="1"/>
  <c r="BB882" i="1"/>
  <c r="BB874" i="1"/>
  <c r="BB867" i="1"/>
  <c r="BB860" i="1"/>
  <c r="BB852" i="1"/>
  <c r="BB844" i="1"/>
  <c r="BB836" i="1"/>
  <c r="BB828" i="1"/>
  <c r="BD728" i="1"/>
  <c r="BD812" i="1"/>
  <c r="BD805" i="1"/>
  <c r="BD798" i="1"/>
  <c r="BD791" i="1"/>
  <c r="BD784" i="1"/>
  <c r="BD776" i="1"/>
  <c r="BD768" i="1"/>
  <c r="BD760" i="1"/>
  <c r="BD752" i="1"/>
  <c r="BD744" i="1"/>
  <c r="BD736" i="1"/>
  <c r="BB728" i="1"/>
  <c r="BD721" i="1"/>
  <c r="BB812" i="1" l="1"/>
  <c r="BB805" i="1"/>
  <c r="BB798" i="1"/>
  <c r="BB791" i="1"/>
  <c r="BB784" i="1"/>
  <c r="BB776" i="1"/>
  <c r="BB768" i="1"/>
  <c r="BB760" i="1"/>
  <c r="BB752" i="1"/>
  <c r="BB744" i="1"/>
  <c r="BB736" i="1"/>
  <c r="BD650" i="1"/>
  <c r="BD714" i="1"/>
  <c r="BD707" i="1"/>
  <c r="BD700" i="1"/>
  <c r="BD693" i="1"/>
  <c r="BD686" i="1"/>
  <c r="BD679" i="1"/>
  <c r="BD672" i="1"/>
  <c r="BD665" i="1"/>
  <c r="BD658" i="1"/>
  <c r="BB650" i="1"/>
  <c r="BB721" i="1"/>
  <c r="BB714" i="1"/>
  <c r="BB707" i="1"/>
  <c r="BB700" i="1"/>
  <c r="BB693" i="1"/>
  <c r="BB686" i="1"/>
  <c r="BB679" i="1"/>
  <c r="BB672" i="1"/>
  <c r="BB665" i="1"/>
  <c r="BB658" i="1"/>
  <c r="BD606" i="1"/>
  <c r="BD635" i="1"/>
  <c r="BD628" i="1"/>
  <c r="BD621" i="1"/>
  <c r="BD614" i="1"/>
  <c r="BB606" i="1"/>
  <c r="BB635" i="1"/>
  <c r="BB628" i="1"/>
  <c r="BB621" i="1"/>
  <c r="BB614" i="1"/>
  <c r="BD591" i="1"/>
  <c r="BD599" i="1"/>
  <c r="BB591" i="1"/>
  <c r="BB599" i="1"/>
  <c r="BD576" i="1"/>
  <c r="BD584" i="1"/>
  <c r="BB576" i="1"/>
  <c r="BB584" i="1"/>
  <c r="BD554" i="1"/>
  <c r="BD569" i="1"/>
  <c r="BD562" i="1"/>
  <c r="BB554" i="1"/>
  <c r="BB569" i="1"/>
  <c r="BB562" i="1"/>
  <c r="BD532" i="1"/>
  <c r="BD547" i="1"/>
  <c r="BD540" i="1"/>
  <c r="BB532" i="1"/>
  <c r="BB547" i="1"/>
  <c r="BB540" i="1"/>
  <c r="BD488" i="1"/>
  <c r="BD517" i="1"/>
  <c r="BD510" i="1"/>
  <c r="BD503" i="1"/>
  <c r="BD496" i="1"/>
  <c r="BB488" i="1"/>
  <c r="BB517" i="1"/>
  <c r="BB510" i="1"/>
  <c r="BB503" i="1"/>
  <c r="BB496" i="1"/>
  <c r="BD473" i="1"/>
  <c r="BD481" i="1"/>
  <c r="BB473" i="1"/>
  <c r="BB481" i="1"/>
  <c r="BD444" i="1"/>
  <c r="BD466" i="1"/>
  <c r="BD459" i="1"/>
  <c r="BD452" i="1"/>
  <c r="BB444" i="1"/>
  <c r="BB466" i="1"/>
  <c r="BB459" i="1"/>
  <c r="BB452" i="1"/>
  <c r="BD380" i="1"/>
  <c r="BD437" i="1"/>
  <c r="BD430" i="1"/>
  <c r="BD423" i="1"/>
  <c r="BD416" i="1"/>
  <c r="BD409" i="1"/>
  <c r="BD402" i="1"/>
  <c r="BD395" i="1"/>
  <c r="BD388" i="1"/>
  <c r="BB380" i="1"/>
  <c r="BB437" i="1"/>
  <c r="BB430" i="1"/>
  <c r="BB423" i="1"/>
  <c r="BB416" i="1"/>
  <c r="BB409" i="1"/>
  <c r="BB402" i="1"/>
  <c r="BB395" i="1"/>
  <c r="BB388" i="1"/>
  <c r="BD337" i="1"/>
  <c r="BD373" i="1"/>
  <c r="BD366" i="1"/>
  <c r="BD359" i="1"/>
  <c r="BD352" i="1"/>
  <c r="BD345" i="1"/>
  <c r="BB337" i="1"/>
  <c r="BB373" i="1"/>
  <c r="BB366" i="1"/>
  <c r="BB359" i="1"/>
  <c r="BB352" i="1"/>
  <c r="BB345" i="1"/>
  <c r="BD314" i="1"/>
  <c r="BD322" i="1"/>
  <c r="BB314" i="1"/>
  <c r="BB322" i="1"/>
  <c r="BD299" i="1"/>
  <c r="BD307" i="1"/>
  <c r="BB299" i="1"/>
  <c r="BB307" i="1"/>
  <c r="BD277" i="1"/>
  <c r="BD292" i="1"/>
  <c r="BD285" i="1"/>
  <c r="BB277" i="1"/>
  <c r="BB292" i="1"/>
  <c r="BB285" i="1"/>
  <c r="BD248" i="1"/>
  <c r="BD270" i="1"/>
  <c r="BD263" i="1"/>
  <c r="BD256" i="1"/>
  <c r="BB248" i="1"/>
  <c r="BB270" i="1"/>
  <c r="BB263" i="1"/>
  <c r="BB256" i="1"/>
  <c r="BD219" i="1"/>
  <c r="BD241" i="1"/>
  <c r="BD234" i="1"/>
  <c r="BD227" i="1"/>
  <c r="BB219" i="1"/>
  <c r="BB241" i="1"/>
  <c r="BB234" i="1"/>
  <c r="BB227" i="1"/>
  <c r="BD195" i="1"/>
  <c r="BD203" i="1"/>
  <c r="BB195" i="1"/>
  <c r="BB203" i="1"/>
  <c r="BD173" i="1"/>
  <c r="BD188" i="1"/>
  <c r="BD181" i="1"/>
  <c r="BB173" i="1"/>
  <c r="BB188" i="1"/>
  <c r="BB181" i="1"/>
  <c r="BD151" i="1"/>
  <c r="BD166" i="1"/>
  <c r="BD159" i="1"/>
  <c r="BB151" i="1"/>
  <c r="BB166" i="1"/>
  <c r="BB159" i="1"/>
  <c r="BD129" i="1"/>
  <c r="BD144" i="1"/>
  <c r="BB129" i="1"/>
  <c r="BD137" i="1"/>
  <c r="BB144" i="1"/>
  <c r="BB137" i="1"/>
  <c r="BD114" i="1"/>
  <c r="BD122" i="1"/>
  <c r="BB114" i="1"/>
  <c r="BB122" i="1"/>
  <c r="BD99" i="1"/>
  <c r="BB99" i="1"/>
  <c r="BD107" i="1"/>
  <c r="BB107" i="1"/>
  <c r="BD77" i="1"/>
  <c r="BD92" i="1"/>
  <c r="BD85" i="1"/>
  <c r="BB77" i="1"/>
  <c r="BB92" i="1"/>
  <c r="BB85" i="1"/>
  <c r="BD55" i="1"/>
  <c r="BD70" i="1"/>
  <c r="BD63" i="1"/>
  <c r="BB55" i="1"/>
  <c r="BB70" i="1"/>
  <c r="BB63" i="1"/>
  <c r="BD19" i="1"/>
  <c r="BD48" i="1"/>
  <c r="XFD48" i="1" s="1"/>
  <c r="BD41" i="1"/>
  <c r="BD34" i="1"/>
  <c r="BD27" i="1"/>
  <c r="BB19" i="1"/>
  <c r="BB48" i="1"/>
  <c r="BB41" i="1"/>
  <c r="BB34" i="1"/>
  <c r="BB27" i="1"/>
</calcChain>
</file>

<file path=xl/sharedStrings.xml><?xml version="1.0" encoding="utf-8"?>
<sst xmlns="http://schemas.openxmlformats.org/spreadsheetml/2006/main" count="631" uniqueCount="143">
  <si>
    <t xml:space="preserve">สรุปการใช้จ่ายจำแนกตามกิจกรรมหลัก/กิจกรรมย่อย ประจำปีงบประมาณ 2561 </t>
  </si>
  <si>
    <t>สำนักงาน ปปส.</t>
  </si>
  <si>
    <t>ยุทธศาสตร์/กิจกรรม</t>
  </si>
  <si>
    <t>เงินเดือนและค่าจ้างประจำ</t>
  </si>
  <si>
    <t>ค่าตอบแทนพนักงาน</t>
  </si>
  <si>
    <t>ค่าตอบแทน
ใช้สอยและวัสดุ</t>
  </si>
  <si>
    <t>ค่าสาธารณูปโภค</t>
  </si>
  <si>
    <t>ค่าครุภัณฑ์ที่ดินและสิ่งก่อสร้าง</t>
  </si>
  <si>
    <t>เงินอุดหนุน</t>
  </si>
  <si>
    <t xml:space="preserve">รายจ่ายอื่นๆ </t>
  </si>
  <si>
    <t>รวม</t>
  </si>
  <si>
    <t>ปก1 แผนป้องกันยาเสพติด</t>
  </si>
  <si>
    <t xml:space="preserve">งบประมาณ </t>
  </si>
  <si>
    <t>ขออนุมัติ :</t>
  </si>
  <si>
    <t>ใช้ไป :</t>
  </si>
  <si>
    <t>คงเหลือ :</t>
  </si>
  <si>
    <t>ปก1.1 แผนงานสร้างภูมิคุ้มกันในเด็กปฐมวัย</t>
  </si>
  <si>
    <t>ปก1.1.1 โครงการประสานงานเพื่อถ่ายโอนภารกิจการสร้างภูมิคุ้มกันในเด็กปฐมวัย</t>
  </si>
  <si>
    <t>ปก1.1.2 โครงการสื่อการเรียนรู้สำหรับเด็กปฐมวัย</t>
  </si>
  <si>
    <t>ปก1.1.3 โครงการพัฒนาครูผู้สอนและครูผู้ดูแลเด็กปฐมวัย</t>
  </si>
  <si>
    <t>ปก1.1.4 โครงการติดตามและประเมินผลการสร้างภูมิคุ้มกันในเด็กปฐมวัย</t>
  </si>
  <si>
    <t>ปก1.2 แผนงานสร้างภูมิคุ้มกันเด็กและเยาวชนในสถานศึกษา</t>
  </si>
  <si>
    <t>ปก1.2.1 โครงการอำนวยการ ขับเคลื่อน การสร้างภูมิคุ้มกันเด็กและเยาวชนในสถานศึกษา</t>
  </si>
  <si>
    <t>ปก1.2.2 โครงการขยายเครือข่ายการสร้างภูมิคุ้มกันเด็กและเยาวชนในสถานศึกษา</t>
  </si>
  <si>
    <t>ปก1.3 แผนงานสร้างภูมิคุ้มกันเด็กและเยาวชนนอกสถานศึกษา</t>
  </si>
  <si>
    <t>ปก1.3.1 โครงการอำนวยการ ขับเคลื่อน การสร้างภูมคุ้มกันเด็กและเยาวชนนอกสถานศึกษา</t>
  </si>
  <si>
    <t>ปก1.3.2 โครงการสร้างรูปธรรมในการสร้างภูมิคุ้มกันเด็กและเยาวชนนอกสถานศึกษา</t>
  </si>
  <si>
    <t>ปก1.4 แผนงานสร้างเครือข่ายเด็กและเยาวชนเพื่อป้องกันยาเสพติด</t>
  </si>
  <si>
    <t>ปก1.4.1 โครงการส่งเสริมและพัฒนาองค์กรและเครือข่ายเยาวชน</t>
  </si>
  <si>
    <t>ปก1.5 แผนงานสร้างภูมิคุ้มกันในกลุ่มแรงงานและสถานประกอบการ</t>
  </si>
  <si>
    <t>ปก1.5.1 โครงการอำนวยการ ขับเคลื่อน การป้องกันและแก้ไขปัญหายาเสพติดในกลุ่มผู้ใช้แรงงานและสถานประกอบการ</t>
  </si>
  <si>
    <t>ปก1.6 แผนงานสร้างภูมิคุ้มกันในกลุ่มประชาชน</t>
  </si>
  <si>
    <t>ปก1.6.2 โครงการป้องกันยาเสพติดในพระสงฆ์</t>
  </si>
  <si>
    <t>ปก1.6.3 โครงการสร้างภูมิคุ้มกันในกลุ่มประชาชนทั่วไป</t>
  </si>
  <si>
    <t>ปก1.7 แผนงานเสริมสร้างหมู่บ้าน/ชุมชนเข้มแข็ง เอาชนะยาเสพติด</t>
  </si>
  <si>
    <t>ปก1.7.1 โครงการอำนวยการ ขับเคลื่อน การป้องกันและแก้ไขปัญหายาเสพติดในหมู่บ้าน/ชุมชน</t>
  </si>
  <si>
    <t>ปก1.7.2 โครงการเครือข่ายสภาเกษตรกรฯ</t>
  </si>
  <si>
    <t>ปก1.8 แผนงานกองทุนแม่ของแผ่นดิน</t>
  </si>
  <si>
    <t>ปก1.8.1 โครงการขยายหมู่บ้านกองทุนแม่ของแผ่นดิน</t>
  </si>
  <si>
    <t>ปก1.8.3 โครงการเสริมสร้างเครือข่ายหมู่บ้านกองทุนแม่ของแผ่นดิน</t>
  </si>
  <si>
    <t>ปก1.10 แผนงานการพัฒนาทางเลือก</t>
  </si>
  <si>
    <t>ปก1.10.1 โครงการพัฒนาทางเลือก</t>
  </si>
  <si>
    <t>บบ2 แผนบำบัดรักษายาเสพติด</t>
  </si>
  <si>
    <t>บบ2.1 แผนงานค้นหา/คัดกรองผู้เสพเข้าสู่กระบวนการบำบัดฟื้นฟูยาเสพติด</t>
  </si>
  <si>
    <t>บบ2.1.1 โครงการรณรงค์ประชาสัมพันธ์ชักชวนผู้เสพเข้าสู่กระบวนการบำบัดรักษา</t>
  </si>
  <si>
    <t>บบ2.1.2 โครงการพัฒนารูปแบบการค้นหาผู้เสพเข้าสู่กระบวนการบำบัดรักษา</t>
  </si>
  <si>
    <t>บบ2.1.3 โครงการจำแนกคัดกรองผู้เสพ/ผู้ติดยาเสพติด</t>
  </si>
  <si>
    <t>บบ2.2 แผนงานบำบัดรักษาผู้เสพผู้ติดยาเสพติด</t>
  </si>
  <si>
    <t>บบ2.2.1 โครงการอำนวยการ ขับเคลื่อน การบำบัดรักษาผู้เสพผู้ติดยาเสพติด</t>
  </si>
  <si>
    <t>บบ2.2.2 โครงการพัฒนากระบวนการบำบัดรักษาผู้เสพผู้ติดยาเสพติด</t>
  </si>
  <si>
    <t>บบ2.2.3 โครงการบำบัดรักษาผู้เสพ/ผู้ติดยาเสพติด</t>
  </si>
  <si>
    <t>บบ2.3 แผนงานพัฒนามาตราการบำบัดรักษาทางเลือก</t>
  </si>
  <si>
    <t>บบ2.3.1 โครงการลดอันตรายจากการใช้ยาเสพติด (HARM REDUCTION)</t>
  </si>
  <si>
    <t>บบ2.3.2 โครงการมาตราการเบี่ยงเบนคดีออกจากกระบวนการยุติธรรม (DIVERSION)</t>
  </si>
  <si>
    <t>บบ2.4 แผนงานติดตาม/ช่วยเหลือผู้ผ่านกระบวนการบำบัดรักษา</t>
  </si>
  <si>
    <t>บบ2.4.1 โครงการพัฒนากระบวนการติดตามช่วยเหลือผู้ผ่านการบำบัดรักษา</t>
  </si>
  <si>
    <t>บบ2.5 แผนงานพัฒนาข้อมูลด้านการบำบัดรักษา</t>
  </si>
  <si>
    <t>บบ2.5.1 โครงการพัฒนาระบบข้อมูลด้านการบำบัดรักษาผู้เสพ/ผู้ติดยาเสพติด</t>
  </si>
  <si>
    <t>ปป3 แผนปราบปรามยาเสพติด</t>
  </si>
  <si>
    <t>ปป3.1 แผนงานสกัดกั้นยาเสพติด</t>
  </si>
  <si>
    <t>ปป3.1.1 โครงการสกัดกั้นยาเสพติดตามแนวชายแดน</t>
  </si>
  <si>
    <t>ปป3.1.2 โครงการสกัดกั้นยาเสพติดพื้นที่คมนาคมตอนใน</t>
  </si>
  <si>
    <t>ปป3.1.3 โครงการสกัดกั้นยาเสพติดทางท่าอากาศยาน ท่าเรือ ระบบขนส่งสินค้าและพัสดุภัณฑ์</t>
  </si>
  <si>
    <t>ปป3.1.4 โครงการอำนวยการแผนสกัดกั้นยาเสพติด</t>
  </si>
  <si>
    <t>ปป3.1.5 โครงการพัฒนาระบบการสกัดกั้นยาเสพติด</t>
  </si>
  <si>
    <t>ปป3.2 แผนงานปราบปรามยาเสพติด</t>
  </si>
  <si>
    <t>ปป3.2.1 โครงการปราบปรามนักค้ายาเสพติดรายสำคัญและเครือข่าย</t>
  </si>
  <si>
    <t>ปป3.2.2 โครงการปราบปรามนักค้ายาเสพติดในพื้นที่หมู่บ้าน/ชุมชน</t>
  </si>
  <si>
    <t>ปป3.2.3 โครงการดำเนินการต่อข้อร้องเรียนของประชาชน (สายด่วน ป.ป.ส. 1386)</t>
  </si>
  <si>
    <t>ปป3.2.4 โครงการปราบปรามยาเสพติดในเรือนจำ</t>
  </si>
  <si>
    <t>ปป3.2.5 โครงการดำเนินการต่อเจ้าหน้าที่ที่เกี่ยวข้องกับยาเสพติด</t>
  </si>
  <si>
    <t>ปป3.2.6 โครงการควบคุมสารตั้งต้นและเคมีภัณฑ์</t>
  </si>
  <si>
    <t>ปป3.2.7 โครงการอำนวยการ ด้านการข่าวและเทคโนโลยีสืบสวน</t>
  </si>
  <si>
    <t>ปป3.2.8 โครงการอำนวยการด้านการปราบปรามยาเสพติด</t>
  </si>
  <si>
    <t>ปป3.3 แผนงานตรวจสอบทรัพย์สินคดียาเสพติด</t>
  </si>
  <si>
    <t>ปป3.3.1 โครงการประชุมคณะอนุกรรมการตรวจสอบทรัพย์สินและอนุกรรมการกองทุนฯ</t>
  </si>
  <si>
    <t>ปป3.3.2 โครงการพัฒนาระบบการตรวจสอบทรัพย์สินคดียาเสพติด</t>
  </si>
  <si>
    <t>ปป3.3.3 โครงการอำนวยการบริหารทรัพย์สินคดียาเสพติด</t>
  </si>
  <si>
    <t>ปป3.4 แผนงานตรวจพิสูจน์ยาเสพติด</t>
  </si>
  <si>
    <t>ปป3.4.1 โครงการเตรียมการสนับสนุนเครื่องมือและอำนวยการในการตรวจพิสูจน์หาสารเสพติด</t>
  </si>
  <si>
    <t>ปป3.5 แผนงานควบคุมพืชเสพติด</t>
  </si>
  <si>
    <t>ปป3.5.3 โครงการสำรวจข้อมูลและพื้นที่ปลูกพืชเสพติด</t>
  </si>
  <si>
    <t>ปป3.5.4 โครงการศึกษา/วิจัยงานวิชาการพืชเสพติด</t>
  </si>
  <si>
    <t>ปป3.5.5 โครงการแผนแม่บทการแก้ไขปัญหาฝิ่นและความมั่นคง อำเภออมก๋อย จังหวัดเชียงใหม่</t>
  </si>
  <si>
    <t>ปป3.5.6 โครงการขยายผลโครงการหลวงและพื้นที่ต่อเนื่อง</t>
  </si>
  <si>
    <t>รป4 แผนความร่วมมือระหว่างประเทศ</t>
  </si>
  <si>
    <t>รป4.1 แผนงานการประสานความร่วมมือระหว่างประเทศ</t>
  </si>
  <si>
    <t>รป4.1.1 โครงการประสานความร่วมมือระหว่างประเทศ</t>
  </si>
  <si>
    <t>รป4.1.2 โครงการสนับสนุนอัครราชทูตที่ปรึกษาด้านควบคุมยาเสพติด</t>
  </si>
  <si>
    <t>รป4.2 แผนงานยกระดับความร่วมมือกับกลุ่มประเทศสมาชิกอาเซียนในการแก้ไขปัญหายาเสพติด</t>
  </si>
  <si>
    <t>รป4.2.1 โครงการความร่วมมือในกรอบอาเซียนและอาเซียน-นาโคร์ (ภายในประเทศ)</t>
  </si>
  <si>
    <t>รป4.2.2 โครงการความร่วมมือในกรอบอาเซียนและอาเซียน-นาโคร์ (ภายนอกประเทศ)</t>
  </si>
  <si>
    <t>รป4.3 แผนงานความร่วมมือระหว่างประเทศด้านความช่วยเหลือ</t>
  </si>
  <si>
    <t>รป4.3.1 โครงการให้ความช่วยเหลือส่งเสริมศักยภาพประเทศเพื่อนบ้านควบคุมยาเสพติด</t>
  </si>
  <si>
    <t>รป4.4 แผนงานความร่วมมือระหว่างประเทศด้านการพัฒนาทางเลือก</t>
  </si>
  <si>
    <t>รป4.4.1 โครงการพัฒนาทางเลือกพื้นที่สามเหลี่ยมทองคำและลุ่มน้ำแม่โขง</t>
  </si>
  <si>
    <t>รป4.5 แผนปฏิบัติการพื้นที่สามเหลี่ยมทองคำ</t>
  </si>
  <si>
    <t>รป4.5.1 โครงการอำนวยการแผนสกัดกั้นยาเสพติดพื้นที่สามเหลี่ยมทองคำและลุ่มแม่น้ำโขง</t>
  </si>
  <si>
    <t>รป4.5.2 โครงการปราบปรามนักค้ายาเสพติดรายสำคัญและเครือข่ายพื้นที่สามเหลี่ยมทองคำและลุ่มน้ำแม่โขง</t>
  </si>
  <si>
    <t>รป4.5.3 โครงการควบคุมสารตั้งต้นและเคมีภัณฑ์พื้นที่สามเหลี่ยมทองคำและลุ่มน้ำแม่โขง</t>
  </si>
  <si>
    <t>รป4.5.4 โครงการอำนวยการ ด้านการข่าวและเทคโนโลยีสืบสวนพื้นที่สามเหลี่ยมทองคำและลุ่มแม่น้ำโขง</t>
  </si>
  <si>
    <t>บห5 แผนบริหารจัดการอย่างบูรณาการ</t>
  </si>
  <si>
    <t>บห5.1 แผนงานบริหารจัดการเชิงยุทธศาสตร์</t>
  </si>
  <si>
    <t>บห5.1.1 โครงการพัฒนานโยบายและยุทธศาสตร์</t>
  </si>
  <si>
    <t>บห5.1.2 โครงการพัฒนาและขับเคลื่อนโครงสร้างและกลไกการบริหารจัดการยาเสพติด</t>
  </si>
  <si>
    <t>บห5.1.3 โครงการบูรณาการแผนและงบประมาณทุกระดับ</t>
  </si>
  <si>
    <t>บห5.1.4 โครงการกำกับ ติดตาม ประเมินผลการดำเนินงาน</t>
  </si>
  <si>
    <t>บห5.1.5 โครงการพัฒนาระบบข้อมูลและการเฝ้าระวังยาเสพติด</t>
  </si>
  <si>
    <t>บห5.1.6 โครงการพัฒนาเทคโนโลยีสารสนเทศรองรับระบบข้อมูลยาเสพติด</t>
  </si>
  <si>
    <t>บห5.1.8 โครงการพัฒนาบุคลากรด้านยาเสพติด</t>
  </si>
  <si>
    <t>บห5.1.9 โครงการอำนวยการ ขับเคลื่อน ประมวลกฏหมายยาเสพติด</t>
  </si>
  <si>
    <t>บห5.1.10 โครงการพัฒนางานวิจัย วิชาการ และองค์ความรู้ด้านยาเสพติด</t>
  </si>
  <si>
    <t>บห5.1.11 โครงการรณรงค์และสร้างการรับรู้ของประชาชนเกี่ยวกับยาเสพติด</t>
  </si>
  <si>
    <t>บห5.2 แผนงานบริหารจัดการทั่วไป</t>
  </si>
  <si>
    <t>บห5.2.1 ค่าตอบแทนผู้เชี่ยวชาญ/ที่ปรึกษา</t>
  </si>
  <si>
    <t>บห5.2.2 ค่าเช่าบ้าน</t>
  </si>
  <si>
    <t>บห5.2.3 ค่าล่วงเวลา</t>
  </si>
  <si>
    <t>บห5.2.4 ค่าเดินทางไปปฏิบัติราชการ</t>
  </si>
  <si>
    <t>บห5.2.5 ค่าจ้างเหมาบริการ</t>
  </si>
  <si>
    <t>บห5.2.6 ค่าวัสดุ</t>
  </si>
  <si>
    <t>บห5.2.7 การประชุมภายในกอง/สำนัก และภารกิจที่ได้รับมอบหมาย</t>
  </si>
  <si>
    <t>บห5.2.8 ค่าสาธารณูปโภค (งบดำเนินงาน)</t>
  </si>
  <si>
    <t>บห5.2.9 ค่าสาธารณูปโภค (งบรายจ่ายอื่นด้านป้องกันฯ)</t>
  </si>
  <si>
    <t>บห5.2.10 ค่าสาธารณูปโภค (งบรายจ่ายอื่นด้านปราบปรามฯ)</t>
  </si>
  <si>
    <t>บห5.2.11 ค่าเบี้ยประชุมคณะกรรมการ</t>
  </si>
  <si>
    <t>บห5.3 แผนงานบริหารจัดการ (กิจกรรมบังคับ)</t>
  </si>
  <si>
    <t>บห5.3.1 การเงินและบัญชี</t>
  </si>
  <si>
    <t>บห5.3.2 การพัสดุ (จัดซื้อจัดจ้าง)</t>
  </si>
  <si>
    <t>บห5.3.3 การบริหารบุคลากร</t>
  </si>
  <si>
    <t>บห5.3.4 การตรวจสอบภายใน</t>
  </si>
  <si>
    <t>บห5.3.5 เทคโนโลยีสารสนเทศภายในหน่วยงาน</t>
  </si>
  <si>
    <t>บห5.3.6 การพัฒนา/ปรับปรุงบำรุงรักษาระบบเครือข่าย (LAN/WAN)/Website</t>
  </si>
  <si>
    <t>บห5.3.7 การพัฒนาระบบบริหารราชการ</t>
  </si>
  <si>
    <t>บห5.3.8 งานสารบรรณ</t>
  </si>
  <si>
    <t>บห5.3.9 งานยานพาหนะ</t>
  </si>
  <si>
    <t>บห5.3.10 งานอาคารและสถานที่</t>
  </si>
  <si>
    <t>บห5.3.11 งานวินัยและความรับผิดชอบทางละเมิด</t>
  </si>
  <si>
    <t>รวมทั้งหมด</t>
  </si>
  <si>
    <r>
      <t>หมายเหตุ</t>
    </r>
    <r>
      <rPr>
        <b/>
        <sz val="9"/>
        <color indexed="8"/>
        <rFont val="Tahoma"/>
        <charset val="1"/>
      </rPr>
      <t xml:space="preserve"> : ใช้ไป คือ การเบิกเงินหลังหักคืนฎีกา รวมกับ ตัดโอน</t>
    </r>
  </si>
  <si>
    <t>ผู้พิมพ์รายงาน  :</t>
  </si>
  <si>
    <t>หน้า 25 / 25</t>
  </si>
  <si>
    <r>
      <t xml:space="preserve">เวลา     </t>
    </r>
    <r>
      <rPr>
        <sz val="9"/>
        <color indexed="8"/>
        <rFont val="Tahoma"/>
        <charset val="1"/>
      </rPr>
      <t xml:space="preserve"> 9:02:00</t>
    </r>
  </si>
  <si>
    <r>
      <t xml:space="preserve">วันที่พิมพ์  </t>
    </r>
    <r>
      <rPr>
        <sz val="9"/>
        <color indexed="8"/>
        <rFont val="Tahoma"/>
        <charset val="1"/>
      </rPr>
      <t>24/01/2019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</si>
</sst>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u/>
      <sz val="9"/>
      <color indexed="8"/>
      <name val="Tahoma"/>
      <charset val="1"/>
    </font>
    <font>
      <b/>
      <sz val="9"/>
      <color indexed="8"/>
      <name val="Tahoma"/>
      <charset val="1"/>
    </font>
    <font>
      <sz val="9"/>
      <color indexed="8"/>
      <name val="Tahoma"/>
      <charset val="1"/>
    </font>
    <font>
      <b/>
      <sz val="8"/>
      <color indexed="8"/>
      <name val="Tahoma"/>
      <charset val="1"/>
    </font>
    <font>
      <b/>
      <sz val="9"/>
      <color indexed="9"/>
      <name val="Tahoma"/>
      <charset val="1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7" fillId="0" borderId="0" applyFont="0" applyFill="0" applyBorder="0" applyAlignment="0" applyProtection="0"/>
  </cellStyleXfs>
  <cellXfs count="25">
    <xf numFmtId="0" fontId="0" fillId="0" borderId="0" xfId="0">
      <alignment vertical="top"/>
    </xf>
    <xf numFmtId="0" fontId="0" fillId="2" borderId="0" xfId="0" applyFill="1">
      <alignment vertical="top"/>
    </xf>
    <xf numFmtId="4" fontId="0" fillId="2" borderId="0" xfId="0" applyNumberFormat="1" applyFill="1">
      <alignment vertical="top"/>
    </xf>
    <xf numFmtId="0" fontId="0" fillId="3" borderId="0" xfId="0" applyFill="1">
      <alignment vertical="top"/>
    </xf>
    <xf numFmtId="4" fontId="0" fillId="3" borderId="0" xfId="0" applyNumberFormat="1" applyFill="1">
      <alignment vertical="top"/>
    </xf>
    <xf numFmtId="2" fontId="0" fillId="3" borderId="0" xfId="0" applyNumberFormat="1" applyFill="1">
      <alignment vertical="top"/>
    </xf>
    <xf numFmtId="2" fontId="0" fillId="0" borderId="0" xfId="0" applyNumberFormat="1">
      <alignment vertical="top"/>
    </xf>
    <xf numFmtId="2" fontId="0" fillId="2" borderId="0" xfId="0" applyNumberFormat="1" applyFill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4" fontId="5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 vertical="top" wrapText="1" readingOrder="1"/>
    </xf>
    <xf numFmtId="4" fontId="5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43" fontId="0" fillId="0" borderId="0" xfId="1" applyFont="1" applyAlignment="1">
      <alignment vertical="top"/>
    </xf>
    <xf numFmtId="43" fontId="0" fillId="3" borderId="0" xfId="1" applyFont="1" applyFill="1" applyAlignment="1">
      <alignment vertical="top"/>
    </xf>
    <xf numFmtId="43" fontId="0" fillId="2" borderId="0" xfId="0" applyNumberFormat="1" applyFill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352425</xdr:colOff>
      <xdr:row>3</xdr:row>
      <xdr:rowOff>9525</xdr:rowOff>
    </xdr:to>
    <xdr:pic>
      <xdr:nvPicPr>
        <xdr:cNvPr id="257" name="Picture -767">
          <a:extLst>
            <a:ext uri="{FF2B5EF4-FFF2-40B4-BE49-F238E27FC236}">
              <a16:creationId xmlns:a16="http://schemas.microsoft.com/office/drawing/2014/main" id="{AB73F872-FD31-4261-AF91-D0D7CD77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4800"/>
          <a:ext cx="533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D928"/>
  <sheetViews>
    <sheetView showGridLines="0" tabSelected="1" showOutlineSymbols="0" topLeftCell="A812" workbookViewId="0">
      <selection activeCell="BD821" sqref="BD821"/>
    </sheetView>
  </sheetViews>
  <sheetFormatPr defaultRowHeight="12.75" customHeight="1" x14ac:dyDescent="0.2"/>
  <cols>
    <col min="1" max="1" width="2.28515625" customWidth="1"/>
    <col min="2" max="2" width="10.7109375" style="8" customWidth="1"/>
    <col min="3" max="4" width="1.140625" customWidth="1"/>
    <col min="5" max="5" width="2.7109375" customWidth="1"/>
    <col min="6" max="6" width="6.85546875" customWidth="1"/>
    <col min="7" max="7" width="1.140625" customWidth="1"/>
    <col min="8" max="8" width="2.28515625" customWidth="1"/>
    <col min="9" max="9" width="4.5703125" customWidth="1"/>
    <col min="10" max="11" width="1.140625" customWidth="1"/>
    <col min="12" max="12" width="2.7109375" customWidth="1"/>
    <col min="13" max="13" width="3" customWidth="1"/>
    <col min="14" max="14" width="1.140625" customWidth="1"/>
    <col min="15" max="15" width="2.28515625" customWidth="1"/>
    <col min="16" max="16" width="5.7109375" customWidth="1"/>
    <col min="17" max="17" width="1.140625" customWidth="1"/>
    <col min="18" max="18" width="3.42578125" customWidth="1"/>
    <col min="19" max="21" width="1.140625" customWidth="1"/>
    <col min="22" max="22" width="4.5703125" customWidth="1"/>
    <col min="23" max="23" width="2.28515625" customWidth="1"/>
    <col min="24" max="24" width="5.140625" customWidth="1"/>
    <col min="25" max="25" width="1.7109375" customWidth="1"/>
    <col min="26" max="26" width="1.140625" customWidth="1"/>
    <col min="27" max="27" width="7.5703125" customWidth="1"/>
    <col min="28" max="28" width="6.7109375" customWidth="1"/>
    <col min="29" max="29" width="2" customWidth="1"/>
    <col min="30" max="31" width="2.28515625" customWidth="1"/>
    <col min="32" max="32" width="4.42578125" customWidth="1"/>
    <col min="33" max="33" width="1.28515625" customWidth="1"/>
    <col min="34" max="34" width="3.42578125" customWidth="1"/>
    <col min="35" max="35" width="1.140625" customWidth="1"/>
    <col min="36" max="36" width="11.5703125" customWidth="1"/>
    <col min="37" max="37" width="3.7109375" customWidth="1"/>
    <col min="38" max="38" width="2" customWidth="1"/>
    <col min="39" max="39" width="9.7109375" customWidth="1"/>
    <col min="40" max="40" width="2.7109375" customWidth="1"/>
    <col min="41" max="42" width="2" customWidth="1"/>
    <col min="43" max="43" width="2.28515625" customWidth="1"/>
    <col min="44" max="44" width="1.140625" customWidth="1"/>
    <col min="45" max="45" width="9.85546875" customWidth="1"/>
    <col min="46" max="46" width="1.7109375" customWidth="1"/>
    <col min="47" max="49" width="1.140625" customWidth="1"/>
    <col min="50" max="50" width="13" customWidth="1"/>
    <col min="51" max="52" width="1.140625" customWidth="1"/>
    <col min="53" max="53" width="6.85546875" customWidth="1"/>
    <col min="54" max="54" width="18.85546875" customWidth="1"/>
    <col min="55" max="55" width="6.85546875" customWidth="1"/>
    <col min="56" max="56" width="15.85546875" customWidth="1"/>
    <col min="57" max="256" width="6.85546875" customWidth="1"/>
  </cols>
  <sheetData>
    <row r="1" spans="3:52" ht="24" customHeight="1" x14ac:dyDescent="0.2"/>
    <row r="2" spans="3:52" ht="20.25" customHeight="1" x14ac:dyDescent="0.2">
      <c r="H2" s="20" t="s">
        <v>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3:52" ht="3" customHeight="1" x14ac:dyDescent="0.2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3:52" ht="3.75" customHeight="1" x14ac:dyDescent="0.2">
      <c r="H4" s="20" t="s">
        <v>1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3:52" ht="23.25" customHeight="1" x14ac:dyDescent="0.2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3:52" ht="15" customHeight="1" x14ac:dyDescent="0.2"/>
    <row r="7" spans="3:52" ht="21" customHeight="1" x14ac:dyDescent="0.2"/>
    <row r="8" spans="3:52" ht="12" customHeight="1" x14ac:dyDescent="0.2">
      <c r="F8" s="21" t="s">
        <v>2</v>
      </c>
      <c r="G8" s="21"/>
      <c r="H8" s="21"/>
      <c r="I8" s="21"/>
      <c r="J8" s="21"/>
      <c r="K8" s="21"/>
      <c r="L8" s="21"/>
      <c r="P8" s="21" t="s">
        <v>3</v>
      </c>
      <c r="Q8" s="21"/>
      <c r="R8" s="21"/>
      <c r="V8" s="21" t="s">
        <v>4</v>
      </c>
      <c r="W8" s="21"/>
      <c r="X8" s="21"/>
      <c r="AA8" s="21" t="s">
        <v>5</v>
      </c>
      <c r="AB8" s="21"/>
      <c r="AE8" s="21" t="s">
        <v>6</v>
      </c>
      <c r="AF8" s="21"/>
      <c r="AG8" s="21"/>
      <c r="AH8" s="21"/>
      <c r="AJ8" s="21" t="s">
        <v>7</v>
      </c>
      <c r="AK8" s="21"/>
      <c r="AM8" s="21" t="s">
        <v>8</v>
      </c>
      <c r="AN8" s="21"/>
      <c r="AO8" s="21"/>
      <c r="AQ8" s="21" t="s">
        <v>9</v>
      </c>
      <c r="AR8" s="21"/>
      <c r="AS8" s="21"/>
      <c r="AT8" s="21"/>
      <c r="AX8" s="21" t="s">
        <v>10</v>
      </c>
      <c r="AY8" s="21"/>
      <c r="AZ8" s="21"/>
    </row>
    <row r="9" spans="3:52" ht="15" customHeight="1" x14ac:dyDescent="0.2">
      <c r="F9" s="21"/>
      <c r="G9" s="21"/>
      <c r="H9" s="21"/>
      <c r="I9" s="21"/>
      <c r="J9" s="21"/>
      <c r="K9" s="21"/>
      <c r="L9" s="21"/>
      <c r="P9" s="21"/>
      <c r="Q9" s="21"/>
      <c r="R9" s="21"/>
      <c r="V9" s="21"/>
      <c r="W9" s="21"/>
      <c r="X9" s="21"/>
      <c r="AA9" s="21"/>
      <c r="AB9" s="21"/>
      <c r="AE9" s="21"/>
      <c r="AF9" s="21"/>
      <c r="AG9" s="21"/>
      <c r="AH9" s="21"/>
      <c r="AJ9" s="21"/>
      <c r="AK9" s="21"/>
      <c r="AM9" s="21"/>
      <c r="AN9" s="21"/>
      <c r="AO9" s="21"/>
      <c r="AQ9" s="21"/>
      <c r="AR9" s="21"/>
      <c r="AS9" s="21"/>
      <c r="AT9" s="21"/>
      <c r="AX9" s="21"/>
      <c r="AY9" s="21"/>
      <c r="AZ9" s="21"/>
    </row>
    <row r="10" spans="3:52" ht="9.75" customHeight="1" x14ac:dyDescent="0.2"/>
    <row r="11" spans="3:52" ht="15.75" customHeight="1" x14ac:dyDescent="0.2">
      <c r="C11" s="15" t="s">
        <v>11</v>
      </c>
      <c r="D11" s="15"/>
      <c r="E11" s="15"/>
      <c r="F11" s="15"/>
      <c r="G11" s="15"/>
      <c r="H11" s="15"/>
      <c r="I11" s="15"/>
      <c r="J11" s="11" t="s">
        <v>12</v>
      </c>
      <c r="K11" s="11"/>
      <c r="L11" s="11"/>
      <c r="M11" s="11"/>
      <c r="O11" s="12">
        <v>0</v>
      </c>
      <c r="P11" s="12"/>
      <c r="Q11" s="12"/>
      <c r="R11" s="12"/>
      <c r="S11" s="12"/>
      <c r="U11" s="12">
        <v>0</v>
      </c>
      <c r="V11" s="12"/>
      <c r="W11" s="12"/>
      <c r="X11" s="12"/>
      <c r="Z11" s="12">
        <v>834690</v>
      </c>
      <c r="AA11" s="12"/>
      <c r="AB11" s="12"/>
      <c r="AD11" s="12">
        <v>0</v>
      </c>
      <c r="AE11" s="12"/>
      <c r="AF11" s="12"/>
      <c r="AG11" s="12"/>
      <c r="AH11" s="12"/>
      <c r="AJ11" s="12">
        <v>0</v>
      </c>
      <c r="AK11" s="12"/>
      <c r="AM11" s="12">
        <v>259673800</v>
      </c>
      <c r="AN11" s="12"/>
      <c r="AO11" s="12"/>
      <c r="AQ11" s="12">
        <v>97307847</v>
      </c>
      <c r="AR11" s="12"/>
      <c r="AS11" s="12"/>
      <c r="AT11" s="12"/>
      <c r="AU11" s="12"/>
      <c r="AW11" s="12">
        <v>357816337</v>
      </c>
      <c r="AX11" s="12"/>
      <c r="AY11" s="12"/>
      <c r="AZ11" s="12"/>
    </row>
    <row r="12" spans="3:52" ht="13.5" customHeight="1" x14ac:dyDescent="0.2">
      <c r="C12" s="15"/>
      <c r="D12" s="15"/>
      <c r="E12" s="15"/>
      <c r="F12" s="15"/>
      <c r="G12" s="15"/>
      <c r="H12" s="15"/>
      <c r="I12" s="15"/>
      <c r="J12" s="11" t="s">
        <v>13</v>
      </c>
      <c r="K12" s="11"/>
      <c r="L12" s="11"/>
      <c r="M12" s="11"/>
      <c r="O12" s="12">
        <v>0</v>
      </c>
      <c r="P12" s="12"/>
      <c r="Q12" s="12"/>
      <c r="R12" s="12"/>
      <c r="S12" s="12"/>
      <c r="U12" s="12">
        <v>0</v>
      </c>
      <c r="V12" s="12"/>
      <c r="W12" s="12"/>
      <c r="X12" s="12"/>
      <c r="Z12" s="12">
        <v>0</v>
      </c>
      <c r="AA12" s="12"/>
      <c r="AB12" s="12"/>
      <c r="AD12" s="12">
        <v>0</v>
      </c>
      <c r="AE12" s="12"/>
      <c r="AF12" s="12"/>
      <c r="AG12" s="12"/>
      <c r="AH12" s="12"/>
      <c r="AJ12" s="12">
        <v>0</v>
      </c>
      <c r="AK12" s="12"/>
      <c r="AM12" s="12">
        <v>0</v>
      </c>
      <c r="AN12" s="12"/>
      <c r="AO12" s="12"/>
      <c r="AQ12" s="12">
        <v>40685797.5</v>
      </c>
      <c r="AR12" s="12"/>
      <c r="AS12" s="12"/>
      <c r="AT12" s="12"/>
      <c r="AU12" s="12"/>
      <c r="AW12" s="12">
        <v>40685797.5</v>
      </c>
      <c r="AX12" s="12"/>
      <c r="AY12" s="12"/>
      <c r="AZ12" s="12"/>
    </row>
    <row r="13" spans="3:52" ht="6.75" customHeight="1" x14ac:dyDescent="0.2">
      <c r="C13" s="15"/>
      <c r="D13" s="15"/>
      <c r="E13" s="15"/>
      <c r="F13" s="15"/>
      <c r="G13" s="15"/>
      <c r="H13" s="15"/>
      <c r="I13" s="15"/>
    </row>
    <row r="14" spans="3:52" ht="13.5" customHeight="1" x14ac:dyDescent="0.2">
      <c r="C14" s="15"/>
      <c r="D14" s="15"/>
      <c r="E14" s="15"/>
      <c r="F14" s="15"/>
      <c r="G14" s="15"/>
      <c r="H14" s="15"/>
      <c r="I14" s="15"/>
      <c r="J14" s="11" t="s">
        <v>14</v>
      </c>
      <c r="K14" s="11"/>
      <c r="L14" s="11"/>
      <c r="M14" s="11"/>
      <c r="O14" s="12">
        <v>0</v>
      </c>
      <c r="P14" s="12"/>
      <c r="Q14" s="12"/>
      <c r="R14" s="12"/>
      <c r="S14" s="12"/>
      <c r="U14" s="12">
        <v>0</v>
      </c>
      <c r="V14" s="12"/>
      <c r="W14" s="12"/>
      <c r="X14" s="12"/>
      <c r="Z14" s="12">
        <v>834690</v>
      </c>
      <c r="AA14" s="12"/>
      <c r="AB14" s="12"/>
      <c r="AD14" s="12">
        <v>0</v>
      </c>
      <c r="AE14" s="12"/>
      <c r="AF14" s="12"/>
      <c r="AG14" s="12"/>
      <c r="AH14" s="12"/>
      <c r="AJ14" s="12">
        <v>0</v>
      </c>
      <c r="AK14" s="12"/>
      <c r="AM14" s="12">
        <v>239125800</v>
      </c>
      <c r="AN14" s="12"/>
      <c r="AO14" s="12"/>
      <c r="AQ14" s="12">
        <v>97167443.430000007</v>
      </c>
      <c r="AR14" s="12"/>
      <c r="AS14" s="12"/>
      <c r="AT14" s="12"/>
      <c r="AU14" s="12"/>
      <c r="AW14" s="12">
        <v>307765936.43000001</v>
      </c>
      <c r="AX14" s="12"/>
      <c r="AY14" s="12"/>
      <c r="AZ14" s="12"/>
    </row>
    <row r="15" spans="3:52" ht="6.75" customHeight="1" x14ac:dyDescent="0.2">
      <c r="C15" s="15"/>
      <c r="D15" s="15"/>
      <c r="E15" s="15"/>
      <c r="F15" s="15"/>
      <c r="G15" s="15"/>
      <c r="H15" s="15"/>
      <c r="I15" s="15"/>
    </row>
    <row r="16" spans="3:52" ht="5.25" customHeight="1" x14ac:dyDescent="0.2">
      <c r="C16" s="15"/>
      <c r="D16" s="15"/>
      <c r="E16" s="15"/>
      <c r="F16" s="15"/>
      <c r="G16" s="15"/>
      <c r="H16" s="15"/>
      <c r="I16" s="15"/>
      <c r="J16" s="11" t="s">
        <v>15</v>
      </c>
      <c r="K16" s="11"/>
      <c r="L16" s="11"/>
      <c r="M16" s="11"/>
      <c r="O16" s="12">
        <v>0</v>
      </c>
      <c r="P16" s="12"/>
      <c r="Q16" s="12"/>
      <c r="R16" s="12"/>
      <c r="S16" s="12"/>
      <c r="U16" s="12">
        <v>0</v>
      </c>
      <c r="V16" s="12"/>
      <c r="W16" s="12"/>
      <c r="X16" s="12"/>
      <c r="Z16" s="12">
        <v>0</v>
      </c>
      <c r="AA16" s="12"/>
      <c r="AB16" s="12"/>
      <c r="AD16" s="12">
        <v>0</v>
      </c>
      <c r="AE16" s="12"/>
      <c r="AF16" s="12"/>
      <c r="AG16" s="12"/>
      <c r="AH16" s="12"/>
      <c r="AJ16" s="12">
        <v>0</v>
      </c>
      <c r="AK16" s="12"/>
      <c r="AM16" s="12">
        <v>20548000</v>
      </c>
      <c r="AN16" s="12"/>
      <c r="AO16" s="12"/>
      <c r="AQ16" s="12">
        <v>140403.57</v>
      </c>
      <c r="AR16" s="12"/>
      <c r="AS16" s="12"/>
      <c r="AT16" s="12"/>
      <c r="AU16" s="12"/>
      <c r="AW16" s="12">
        <v>50050400.57</v>
      </c>
      <c r="AX16" s="12"/>
      <c r="AY16" s="12"/>
      <c r="AZ16" s="12"/>
    </row>
    <row r="17" spans="2:56" ht="7.5" customHeight="1" x14ac:dyDescent="0.2">
      <c r="J17" s="11"/>
      <c r="K17" s="11"/>
      <c r="L17" s="11"/>
      <c r="M17" s="11"/>
      <c r="O17" s="12"/>
      <c r="P17" s="12"/>
      <c r="Q17" s="12"/>
      <c r="R17" s="12"/>
      <c r="S17" s="12"/>
      <c r="U17" s="12"/>
      <c r="V17" s="12"/>
      <c r="W17" s="12"/>
      <c r="X17" s="12"/>
      <c r="Z17" s="12"/>
      <c r="AA17" s="12"/>
      <c r="AB17" s="12"/>
      <c r="AD17" s="12"/>
      <c r="AE17" s="12"/>
      <c r="AF17" s="12"/>
      <c r="AG17" s="12"/>
      <c r="AH17" s="12"/>
      <c r="AJ17" s="12"/>
      <c r="AK17" s="12"/>
      <c r="AM17" s="12"/>
      <c r="AN17" s="12"/>
      <c r="AO17" s="12"/>
      <c r="AQ17" s="12"/>
      <c r="AR17" s="12"/>
      <c r="AS17" s="12"/>
      <c r="AT17" s="12"/>
      <c r="AU17" s="12"/>
      <c r="AW17" s="12"/>
      <c r="AX17" s="12"/>
      <c r="AY17" s="12"/>
      <c r="AZ17" s="12"/>
    </row>
    <row r="18" spans="2:56" ht="9.75" customHeight="1" x14ac:dyDescent="0.2"/>
    <row r="19" spans="2:56" s="1" customFormat="1" ht="15.75" customHeight="1" x14ac:dyDescent="0.2">
      <c r="B19" s="9"/>
      <c r="D19" s="15" t="s">
        <v>16</v>
      </c>
      <c r="E19" s="15"/>
      <c r="F19" s="15"/>
      <c r="G19" s="15"/>
      <c r="H19" s="15"/>
      <c r="I19" s="15"/>
      <c r="J19" s="19" t="s">
        <v>12</v>
      </c>
      <c r="K19" s="19"/>
      <c r="L19" s="19"/>
      <c r="M19" s="19"/>
      <c r="O19" s="18">
        <v>0</v>
      </c>
      <c r="P19" s="18"/>
      <c r="Q19" s="18"/>
      <c r="R19" s="18"/>
      <c r="S19" s="18"/>
      <c r="U19" s="18">
        <v>0</v>
      </c>
      <c r="V19" s="18"/>
      <c r="W19" s="18"/>
      <c r="X19" s="18"/>
      <c r="Z19" s="18">
        <v>0</v>
      </c>
      <c r="AA19" s="18"/>
      <c r="AB19" s="18"/>
      <c r="AD19" s="18">
        <v>0</v>
      </c>
      <c r="AE19" s="18"/>
      <c r="AF19" s="18"/>
      <c r="AG19" s="18"/>
      <c r="AH19" s="18"/>
      <c r="AJ19" s="18">
        <v>0</v>
      </c>
      <c r="AK19" s="18"/>
      <c r="AM19" s="18">
        <v>0</v>
      </c>
      <c r="AN19" s="18"/>
      <c r="AO19" s="18"/>
      <c r="AQ19" s="18">
        <v>31697162</v>
      </c>
      <c r="AR19" s="18"/>
      <c r="AS19" s="18"/>
      <c r="AT19" s="18"/>
      <c r="AU19" s="18"/>
      <c r="AW19" s="18">
        <v>31697162</v>
      </c>
      <c r="AX19" s="18"/>
      <c r="AY19" s="18"/>
      <c r="AZ19" s="18"/>
      <c r="BB19" s="2">
        <f>SUM(BB27:BB48)</f>
        <v>31697162</v>
      </c>
      <c r="BD19" s="7">
        <f>SUM(BD27:BD48)</f>
        <v>100</v>
      </c>
    </row>
    <row r="20" spans="2:56" ht="13.5" customHeight="1" x14ac:dyDescent="0.2">
      <c r="D20" s="15"/>
      <c r="E20" s="15"/>
      <c r="F20" s="15"/>
      <c r="G20" s="15"/>
      <c r="H20" s="15"/>
      <c r="I20" s="15"/>
      <c r="J20" s="11" t="s">
        <v>13</v>
      </c>
      <c r="K20" s="11"/>
      <c r="L20" s="11"/>
      <c r="M20" s="11"/>
      <c r="O20" s="12">
        <v>0</v>
      </c>
      <c r="P20" s="12"/>
      <c r="Q20" s="12"/>
      <c r="R20" s="12"/>
      <c r="S20" s="12"/>
      <c r="U20" s="12">
        <v>0</v>
      </c>
      <c r="V20" s="12"/>
      <c r="W20" s="12"/>
      <c r="X20" s="12"/>
      <c r="Z20" s="12">
        <v>0</v>
      </c>
      <c r="AA20" s="12"/>
      <c r="AB20" s="12"/>
      <c r="AD20" s="12">
        <v>0</v>
      </c>
      <c r="AE20" s="12"/>
      <c r="AF20" s="12"/>
      <c r="AG20" s="12"/>
      <c r="AH20" s="12"/>
      <c r="AJ20" s="12">
        <v>0</v>
      </c>
      <c r="AK20" s="12"/>
      <c r="AM20" s="12">
        <v>0</v>
      </c>
      <c r="AN20" s="12"/>
      <c r="AO20" s="12"/>
      <c r="AQ20" s="12">
        <v>11643300</v>
      </c>
      <c r="AR20" s="12"/>
      <c r="AS20" s="12"/>
      <c r="AT20" s="12"/>
      <c r="AU20" s="12"/>
      <c r="AW20" s="12">
        <v>11643300</v>
      </c>
      <c r="AX20" s="12"/>
      <c r="AY20" s="12"/>
      <c r="AZ20" s="12"/>
    </row>
    <row r="21" spans="2:56" ht="6.75" customHeight="1" x14ac:dyDescent="0.2">
      <c r="D21" s="15"/>
      <c r="E21" s="15"/>
      <c r="F21" s="15"/>
      <c r="G21" s="15"/>
      <c r="H21" s="15"/>
      <c r="I21" s="15"/>
    </row>
    <row r="22" spans="2:56" ht="13.5" customHeight="1" x14ac:dyDescent="0.2">
      <c r="D22" s="15"/>
      <c r="E22" s="15"/>
      <c r="F22" s="15"/>
      <c r="G22" s="15"/>
      <c r="H22" s="15"/>
      <c r="I22" s="15"/>
      <c r="J22" s="11" t="s">
        <v>14</v>
      </c>
      <c r="K22" s="11"/>
      <c r="L22" s="11"/>
      <c r="M22" s="11"/>
      <c r="O22" s="12">
        <v>0</v>
      </c>
      <c r="P22" s="12"/>
      <c r="Q22" s="12"/>
      <c r="R22" s="12"/>
      <c r="S22" s="12"/>
      <c r="U22" s="12">
        <v>0</v>
      </c>
      <c r="V22" s="12"/>
      <c r="W22" s="12"/>
      <c r="X22" s="12"/>
      <c r="Z22" s="12">
        <v>0</v>
      </c>
      <c r="AA22" s="12"/>
      <c r="AB22" s="12"/>
      <c r="AD22" s="12">
        <v>0</v>
      </c>
      <c r="AE22" s="12"/>
      <c r="AF22" s="12"/>
      <c r="AG22" s="12"/>
      <c r="AH22" s="12"/>
      <c r="AJ22" s="12">
        <v>0</v>
      </c>
      <c r="AK22" s="12"/>
      <c r="AM22" s="12">
        <v>0</v>
      </c>
      <c r="AN22" s="12"/>
      <c r="AO22" s="12"/>
      <c r="AQ22" s="12">
        <v>31610175.170000002</v>
      </c>
      <c r="AR22" s="12"/>
      <c r="AS22" s="12"/>
      <c r="AT22" s="12"/>
      <c r="AU22" s="12"/>
      <c r="AW22" s="12">
        <v>31610175.170000002</v>
      </c>
      <c r="AX22" s="12"/>
      <c r="AY22" s="12"/>
      <c r="AZ22" s="12"/>
    </row>
    <row r="23" spans="2:56" ht="6.75" customHeight="1" x14ac:dyDescent="0.2">
      <c r="D23" s="15"/>
      <c r="E23" s="15"/>
      <c r="F23" s="15"/>
      <c r="G23" s="15"/>
      <c r="H23" s="15"/>
      <c r="I23" s="15"/>
    </row>
    <row r="24" spans="2:56" ht="5.25" customHeight="1" x14ac:dyDescent="0.2">
      <c r="D24" s="15"/>
      <c r="E24" s="15"/>
      <c r="F24" s="15"/>
      <c r="G24" s="15"/>
      <c r="H24" s="15"/>
      <c r="I24" s="15"/>
      <c r="J24" s="11" t="s">
        <v>15</v>
      </c>
      <c r="K24" s="11"/>
      <c r="L24" s="11"/>
      <c r="M24" s="11"/>
      <c r="O24" s="12">
        <v>0</v>
      </c>
      <c r="P24" s="12"/>
      <c r="Q24" s="12"/>
      <c r="R24" s="12"/>
      <c r="S24" s="12"/>
      <c r="U24" s="12">
        <v>0</v>
      </c>
      <c r="V24" s="12"/>
      <c r="W24" s="12"/>
      <c r="X24" s="12"/>
      <c r="Z24" s="12">
        <v>0</v>
      </c>
      <c r="AA24" s="12"/>
      <c r="AB24" s="12"/>
      <c r="AD24" s="12">
        <v>0</v>
      </c>
      <c r="AE24" s="12"/>
      <c r="AF24" s="12"/>
      <c r="AG24" s="12"/>
      <c r="AH24" s="12"/>
      <c r="AJ24" s="12">
        <v>0</v>
      </c>
      <c r="AK24" s="12"/>
      <c r="AM24" s="12">
        <v>0</v>
      </c>
      <c r="AN24" s="12"/>
      <c r="AO24" s="12"/>
      <c r="AQ24" s="12">
        <v>86986.83</v>
      </c>
      <c r="AR24" s="12"/>
      <c r="AS24" s="12"/>
      <c r="AT24" s="12"/>
      <c r="AU24" s="12"/>
      <c r="AW24" s="12">
        <v>86986.83</v>
      </c>
      <c r="AX24" s="12"/>
      <c r="AY24" s="12"/>
      <c r="AZ24" s="12"/>
    </row>
    <row r="25" spans="2:56" ht="7.5" customHeight="1" x14ac:dyDescent="0.2">
      <c r="J25" s="11"/>
      <c r="K25" s="11"/>
      <c r="L25" s="11"/>
      <c r="M25" s="11"/>
      <c r="O25" s="12"/>
      <c r="P25" s="12"/>
      <c r="Q25" s="12"/>
      <c r="R25" s="12"/>
      <c r="S25" s="12"/>
      <c r="U25" s="12"/>
      <c r="V25" s="12"/>
      <c r="W25" s="12"/>
      <c r="X25" s="12"/>
      <c r="Z25" s="12"/>
      <c r="AA25" s="12"/>
      <c r="AB25" s="12"/>
      <c r="AD25" s="12"/>
      <c r="AE25" s="12"/>
      <c r="AF25" s="12"/>
      <c r="AG25" s="12"/>
      <c r="AH25" s="12"/>
      <c r="AJ25" s="12"/>
      <c r="AK25" s="12"/>
      <c r="AM25" s="12"/>
      <c r="AN25" s="12"/>
      <c r="AO25" s="12"/>
      <c r="AQ25" s="12"/>
      <c r="AR25" s="12"/>
      <c r="AS25" s="12"/>
      <c r="AT25" s="12"/>
      <c r="AU25" s="12"/>
      <c r="AW25" s="12"/>
      <c r="AX25" s="12"/>
      <c r="AY25" s="12"/>
      <c r="AZ25" s="12"/>
    </row>
    <row r="26" spans="2:56" ht="6" customHeight="1" x14ac:dyDescent="0.2"/>
    <row r="27" spans="2:56" s="3" customFormat="1" ht="13.5" customHeight="1" x14ac:dyDescent="0.2">
      <c r="B27" s="10">
        <v>101</v>
      </c>
      <c r="D27" s="15" t="s">
        <v>17</v>
      </c>
      <c r="E27" s="15"/>
      <c r="F27" s="15"/>
      <c r="G27" s="15"/>
      <c r="H27" s="15"/>
      <c r="I27" s="15"/>
      <c r="J27" s="17" t="s">
        <v>12</v>
      </c>
      <c r="K27" s="17"/>
      <c r="L27" s="17"/>
      <c r="M27" s="17"/>
      <c r="O27" s="16">
        <v>0</v>
      </c>
      <c r="P27" s="16"/>
      <c r="Q27" s="16"/>
      <c r="R27" s="16"/>
      <c r="S27" s="16"/>
      <c r="U27" s="16">
        <v>0</v>
      </c>
      <c r="V27" s="16"/>
      <c r="W27" s="16"/>
      <c r="X27" s="16"/>
      <c r="Z27" s="16">
        <v>0</v>
      </c>
      <c r="AA27" s="16"/>
      <c r="AB27" s="16"/>
      <c r="AD27" s="16">
        <v>0</v>
      </c>
      <c r="AE27" s="16"/>
      <c r="AF27" s="16"/>
      <c r="AG27" s="16"/>
      <c r="AH27" s="16"/>
      <c r="AJ27" s="16">
        <v>0</v>
      </c>
      <c r="AK27" s="16"/>
      <c r="AM27" s="16">
        <v>0</v>
      </c>
      <c r="AN27" s="16"/>
      <c r="AO27" s="16"/>
      <c r="AQ27" s="16">
        <v>18205</v>
      </c>
      <c r="AR27" s="16"/>
      <c r="AS27" s="16"/>
      <c r="AT27" s="16"/>
      <c r="AU27" s="16"/>
      <c r="AW27" s="16">
        <v>18205</v>
      </c>
      <c r="AX27" s="16"/>
      <c r="AY27" s="16"/>
      <c r="AZ27" s="16"/>
      <c r="BB27" s="4">
        <f>SUM(AW27)</f>
        <v>18205</v>
      </c>
      <c r="BD27" s="5">
        <f>SUM(BB27*100/BB19)</f>
        <v>5.7434163979727899E-2</v>
      </c>
    </row>
    <row r="28" spans="2:56" ht="10.5" customHeight="1" x14ac:dyDescent="0.2">
      <c r="D28" s="15"/>
      <c r="E28" s="15"/>
      <c r="F28" s="15"/>
      <c r="G28" s="15"/>
      <c r="H28" s="15"/>
      <c r="I28" s="15"/>
    </row>
    <row r="29" spans="2:56" ht="16.5" customHeight="1" x14ac:dyDescent="0.2">
      <c r="D29" s="15"/>
      <c r="E29" s="15"/>
      <c r="F29" s="15"/>
      <c r="G29" s="15"/>
      <c r="H29" s="15"/>
      <c r="I29" s="15"/>
      <c r="J29" s="11" t="s">
        <v>13</v>
      </c>
      <c r="K29" s="11"/>
      <c r="L29" s="11"/>
      <c r="M29" s="11"/>
      <c r="O29" s="12">
        <v>0</v>
      </c>
      <c r="P29" s="12"/>
      <c r="Q29" s="12"/>
      <c r="R29" s="12"/>
      <c r="S29" s="12"/>
      <c r="U29" s="12">
        <v>0</v>
      </c>
      <c r="V29" s="12"/>
      <c r="W29" s="12"/>
      <c r="X29" s="12"/>
      <c r="Z29" s="12">
        <v>0</v>
      </c>
      <c r="AA29" s="12"/>
      <c r="AB29" s="12"/>
      <c r="AD29" s="12">
        <v>0</v>
      </c>
      <c r="AE29" s="12"/>
      <c r="AF29" s="12"/>
      <c r="AG29" s="12"/>
      <c r="AH29" s="12"/>
      <c r="AJ29" s="12">
        <v>0</v>
      </c>
      <c r="AK29" s="12"/>
      <c r="AM29" s="12">
        <v>0</v>
      </c>
      <c r="AN29" s="12"/>
      <c r="AO29" s="12"/>
      <c r="AQ29" s="12">
        <v>0</v>
      </c>
      <c r="AR29" s="12"/>
      <c r="AS29" s="12"/>
      <c r="AT29" s="12"/>
      <c r="AU29" s="12"/>
      <c r="AW29" s="12">
        <v>0</v>
      </c>
      <c r="AX29" s="12"/>
      <c r="AY29" s="12"/>
      <c r="AZ29" s="12"/>
    </row>
    <row r="30" spans="2:56" ht="13.5" customHeight="1" x14ac:dyDescent="0.2">
      <c r="D30" s="15"/>
      <c r="E30" s="15"/>
      <c r="F30" s="15"/>
      <c r="G30" s="15"/>
      <c r="H30" s="15"/>
      <c r="I30" s="15"/>
      <c r="J30" s="11" t="s">
        <v>14</v>
      </c>
      <c r="K30" s="11"/>
      <c r="L30" s="11"/>
      <c r="M30" s="11"/>
      <c r="O30" s="12">
        <v>0</v>
      </c>
      <c r="P30" s="12"/>
      <c r="Q30" s="12"/>
      <c r="R30" s="12"/>
      <c r="S30" s="12"/>
      <c r="U30" s="12">
        <v>0</v>
      </c>
      <c r="V30" s="12"/>
      <c r="W30" s="12"/>
      <c r="X30" s="12"/>
      <c r="Z30" s="12">
        <v>0</v>
      </c>
      <c r="AA30" s="12"/>
      <c r="AB30" s="12"/>
      <c r="AD30" s="12">
        <v>0</v>
      </c>
      <c r="AE30" s="12"/>
      <c r="AF30" s="12"/>
      <c r="AG30" s="12"/>
      <c r="AH30" s="12"/>
      <c r="AJ30" s="12">
        <v>0</v>
      </c>
      <c r="AK30" s="12"/>
      <c r="AM30" s="12">
        <v>0</v>
      </c>
      <c r="AN30" s="12"/>
      <c r="AO30" s="12"/>
      <c r="AQ30" s="12">
        <v>18205</v>
      </c>
      <c r="AR30" s="12"/>
      <c r="AS30" s="12"/>
      <c r="AT30" s="12"/>
      <c r="AU30" s="12"/>
      <c r="AW30" s="12">
        <v>18205</v>
      </c>
      <c r="AX30" s="12"/>
      <c r="AY30" s="12"/>
      <c r="AZ30" s="12"/>
    </row>
    <row r="31" spans="2:56" ht="6.75" customHeight="1" x14ac:dyDescent="0.2">
      <c r="D31" s="15"/>
      <c r="E31" s="15"/>
      <c r="F31" s="15"/>
      <c r="G31" s="15"/>
      <c r="H31" s="15"/>
      <c r="I31" s="15"/>
    </row>
    <row r="32" spans="2:56" ht="13.5" customHeight="1" x14ac:dyDescent="0.2">
      <c r="D32" s="15"/>
      <c r="E32" s="15"/>
      <c r="F32" s="15"/>
      <c r="G32" s="15"/>
      <c r="H32" s="15"/>
      <c r="I32" s="15"/>
      <c r="J32" s="11" t="s">
        <v>15</v>
      </c>
      <c r="K32" s="11"/>
      <c r="L32" s="11"/>
      <c r="M32" s="11"/>
      <c r="O32" s="12">
        <v>0</v>
      </c>
      <c r="P32" s="12"/>
      <c r="Q32" s="12"/>
      <c r="R32" s="12"/>
      <c r="S32" s="12"/>
      <c r="U32" s="12">
        <v>0</v>
      </c>
      <c r="V32" s="12"/>
      <c r="W32" s="12"/>
      <c r="X32" s="12"/>
      <c r="Z32" s="12">
        <v>0</v>
      </c>
      <c r="AA32" s="12"/>
      <c r="AB32" s="12"/>
      <c r="AD32" s="12">
        <v>0</v>
      </c>
      <c r="AE32" s="12"/>
      <c r="AF32" s="12"/>
      <c r="AG32" s="12"/>
      <c r="AH32" s="12"/>
      <c r="AJ32" s="12">
        <v>0</v>
      </c>
      <c r="AK32" s="12"/>
      <c r="AM32" s="12">
        <v>0</v>
      </c>
      <c r="AN32" s="12"/>
      <c r="AO32" s="12"/>
      <c r="AQ32" s="12">
        <v>0</v>
      </c>
      <c r="AR32" s="12"/>
      <c r="AS32" s="12"/>
      <c r="AT32" s="12"/>
      <c r="AU32" s="12"/>
      <c r="AW32" s="12">
        <v>0</v>
      </c>
      <c r="AX32" s="12"/>
      <c r="AY32" s="12"/>
      <c r="AZ32" s="12"/>
    </row>
    <row r="33" spans="2:56 16384:16384" ht="6" customHeight="1" x14ac:dyDescent="0.2"/>
    <row r="34" spans="2:56 16384:16384" s="3" customFormat="1" ht="13.5" customHeight="1" x14ac:dyDescent="0.2">
      <c r="B34" s="10">
        <v>102</v>
      </c>
      <c r="D34" s="15" t="s">
        <v>18</v>
      </c>
      <c r="E34" s="15"/>
      <c r="F34" s="15"/>
      <c r="G34" s="15"/>
      <c r="H34" s="15"/>
      <c r="I34" s="15"/>
      <c r="J34" s="17" t="s">
        <v>12</v>
      </c>
      <c r="K34" s="17"/>
      <c r="L34" s="17"/>
      <c r="M34" s="17"/>
      <c r="O34" s="16">
        <v>0</v>
      </c>
      <c r="P34" s="16"/>
      <c r="Q34" s="16"/>
      <c r="R34" s="16"/>
      <c r="S34" s="16"/>
      <c r="U34" s="16">
        <v>0</v>
      </c>
      <c r="V34" s="16"/>
      <c r="W34" s="16"/>
      <c r="X34" s="16"/>
      <c r="Z34" s="16">
        <v>0</v>
      </c>
      <c r="AA34" s="16"/>
      <c r="AB34" s="16"/>
      <c r="AD34" s="16">
        <v>0</v>
      </c>
      <c r="AE34" s="16"/>
      <c r="AF34" s="16"/>
      <c r="AG34" s="16"/>
      <c r="AH34" s="16"/>
      <c r="AJ34" s="16">
        <v>0</v>
      </c>
      <c r="AK34" s="16"/>
      <c r="AM34" s="16">
        <v>0</v>
      </c>
      <c r="AN34" s="16"/>
      <c r="AO34" s="16"/>
      <c r="AQ34" s="16">
        <v>6821922</v>
      </c>
      <c r="AR34" s="16"/>
      <c r="AS34" s="16"/>
      <c r="AT34" s="16"/>
      <c r="AU34" s="16"/>
      <c r="AW34" s="16">
        <v>6821922</v>
      </c>
      <c r="AX34" s="16"/>
      <c r="AY34" s="16"/>
      <c r="AZ34" s="16"/>
      <c r="BB34" s="4">
        <f>SUM(AW34)</f>
        <v>6821922</v>
      </c>
      <c r="BD34" s="5">
        <f>SUM(BB34*100/BB19)</f>
        <v>21.522185487773321</v>
      </c>
    </row>
    <row r="35" spans="2:56 16384:16384" ht="10.5" customHeight="1" x14ac:dyDescent="0.2">
      <c r="D35" s="15"/>
      <c r="E35" s="15"/>
      <c r="F35" s="15"/>
      <c r="G35" s="15"/>
      <c r="H35" s="15"/>
      <c r="I35" s="15"/>
    </row>
    <row r="36" spans="2:56 16384:16384" ht="16.5" customHeight="1" x14ac:dyDescent="0.2">
      <c r="D36" s="15"/>
      <c r="E36" s="15"/>
      <c r="F36" s="15"/>
      <c r="G36" s="15"/>
      <c r="H36" s="15"/>
      <c r="I36" s="15"/>
      <c r="J36" s="11" t="s">
        <v>13</v>
      </c>
      <c r="K36" s="11"/>
      <c r="L36" s="11"/>
      <c r="M36" s="11"/>
      <c r="O36" s="12">
        <v>0</v>
      </c>
      <c r="P36" s="12"/>
      <c r="Q36" s="12"/>
      <c r="R36" s="12"/>
      <c r="S36" s="12"/>
      <c r="U36" s="12">
        <v>0</v>
      </c>
      <c r="V36" s="12"/>
      <c r="W36" s="12"/>
      <c r="X36" s="12"/>
      <c r="Z36" s="12">
        <v>0</v>
      </c>
      <c r="AA36" s="12"/>
      <c r="AB36" s="12"/>
      <c r="AD36" s="12">
        <v>0</v>
      </c>
      <c r="AE36" s="12"/>
      <c r="AF36" s="12"/>
      <c r="AG36" s="12"/>
      <c r="AH36" s="12"/>
      <c r="AJ36" s="12">
        <v>0</v>
      </c>
      <c r="AK36" s="12"/>
      <c r="AM36" s="12">
        <v>0</v>
      </c>
      <c r="AN36" s="12"/>
      <c r="AO36" s="12"/>
      <c r="AQ36" s="12">
        <v>5820000</v>
      </c>
      <c r="AR36" s="12"/>
      <c r="AS36" s="12"/>
      <c r="AT36" s="12"/>
      <c r="AU36" s="12"/>
      <c r="AW36" s="12">
        <v>5820000</v>
      </c>
      <c r="AX36" s="12"/>
      <c r="AY36" s="12"/>
      <c r="AZ36" s="12"/>
    </row>
    <row r="37" spans="2:56 16384:16384" ht="13.5" customHeight="1" x14ac:dyDescent="0.2">
      <c r="D37" s="15"/>
      <c r="E37" s="15"/>
      <c r="F37" s="15"/>
      <c r="G37" s="15"/>
      <c r="H37" s="15"/>
      <c r="I37" s="15"/>
      <c r="J37" s="11" t="s">
        <v>14</v>
      </c>
      <c r="K37" s="11"/>
      <c r="L37" s="11"/>
      <c r="M37" s="11"/>
      <c r="O37" s="12">
        <v>0</v>
      </c>
      <c r="P37" s="12"/>
      <c r="Q37" s="12"/>
      <c r="R37" s="12"/>
      <c r="S37" s="12"/>
      <c r="U37" s="12">
        <v>0</v>
      </c>
      <c r="V37" s="12"/>
      <c r="W37" s="12"/>
      <c r="X37" s="12"/>
      <c r="Z37" s="12">
        <v>0</v>
      </c>
      <c r="AA37" s="12"/>
      <c r="AB37" s="12"/>
      <c r="AD37" s="12">
        <v>0</v>
      </c>
      <c r="AE37" s="12"/>
      <c r="AF37" s="12"/>
      <c r="AG37" s="12"/>
      <c r="AH37" s="12"/>
      <c r="AJ37" s="12">
        <v>0</v>
      </c>
      <c r="AK37" s="12"/>
      <c r="AM37" s="12">
        <v>0</v>
      </c>
      <c r="AN37" s="12"/>
      <c r="AO37" s="12"/>
      <c r="AQ37" s="12">
        <v>6821922</v>
      </c>
      <c r="AR37" s="12"/>
      <c r="AS37" s="12"/>
      <c r="AT37" s="12"/>
      <c r="AU37" s="12"/>
      <c r="AW37" s="12">
        <v>6821922</v>
      </c>
      <c r="AX37" s="12"/>
      <c r="AY37" s="12"/>
      <c r="AZ37" s="12"/>
    </row>
    <row r="38" spans="2:56 16384:16384" ht="6.75" customHeight="1" x14ac:dyDescent="0.2">
      <c r="D38" s="15"/>
      <c r="E38" s="15"/>
      <c r="F38" s="15"/>
      <c r="G38" s="15"/>
      <c r="H38" s="15"/>
      <c r="I38" s="15"/>
    </row>
    <row r="39" spans="2:56 16384:16384" ht="13.5" customHeight="1" x14ac:dyDescent="0.2">
      <c r="D39" s="15"/>
      <c r="E39" s="15"/>
      <c r="F39" s="15"/>
      <c r="G39" s="15"/>
      <c r="H39" s="15"/>
      <c r="I39" s="15"/>
      <c r="J39" s="11" t="s">
        <v>15</v>
      </c>
      <c r="K39" s="11"/>
      <c r="L39" s="11"/>
      <c r="M39" s="11"/>
      <c r="O39" s="12">
        <v>0</v>
      </c>
      <c r="P39" s="12"/>
      <c r="Q39" s="12"/>
      <c r="R39" s="12"/>
      <c r="S39" s="12"/>
      <c r="U39" s="12">
        <v>0</v>
      </c>
      <c r="V39" s="12"/>
      <c r="W39" s="12"/>
      <c r="X39" s="12"/>
      <c r="Z39" s="12">
        <v>0</v>
      </c>
      <c r="AA39" s="12"/>
      <c r="AB39" s="12"/>
      <c r="AD39" s="12">
        <v>0</v>
      </c>
      <c r="AE39" s="12"/>
      <c r="AF39" s="12"/>
      <c r="AG39" s="12"/>
      <c r="AH39" s="12"/>
      <c r="AJ39" s="12">
        <v>0</v>
      </c>
      <c r="AK39" s="12"/>
      <c r="AM39" s="12">
        <v>0</v>
      </c>
      <c r="AN39" s="12"/>
      <c r="AO39" s="12"/>
      <c r="AQ39" s="12">
        <v>0</v>
      </c>
      <c r="AR39" s="12"/>
      <c r="AS39" s="12"/>
      <c r="AT39" s="12"/>
      <c r="AU39" s="12"/>
      <c r="AW39" s="12">
        <v>0</v>
      </c>
      <c r="AX39" s="12"/>
      <c r="AY39" s="12"/>
      <c r="AZ39" s="12"/>
    </row>
    <row r="40" spans="2:56 16384:16384" ht="6" customHeight="1" x14ac:dyDescent="0.2"/>
    <row r="41" spans="2:56 16384:16384" s="3" customFormat="1" ht="13.5" customHeight="1" x14ac:dyDescent="0.2">
      <c r="B41" s="10">
        <v>103</v>
      </c>
      <c r="D41" s="15" t="s">
        <v>19</v>
      </c>
      <c r="E41" s="15"/>
      <c r="F41" s="15"/>
      <c r="G41" s="15"/>
      <c r="H41" s="15"/>
      <c r="I41" s="15"/>
      <c r="J41" s="17" t="s">
        <v>12</v>
      </c>
      <c r="K41" s="17"/>
      <c r="L41" s="17"/>
      <c r="M41" s="17"/>
      <c r="O41" s="16">
        <v>0</v>
      </c>
      <c r="P41" s="16"/>
      <c r="Q41" s="16"/>
      <c r="R41" s="16"/>
      <c r="S41" s="16"/>
      <c r="U41" s="16">
        <v>0</v>
      </c>
      <c r="V41" s="16"/>
      <c r="W41" s="16"/>
      <c r="X41" s="16"/>
      <c r="Z41" s="16">
        <v>0</v>
      </c>
      <c r="AA41" s="16"/>
      <c r="AB41" s="16"/>
      <c r="AD41" s="16">
        <v>0</v>
      </c>
      <c r="AE41" s="16"/>
      <c r="AF41" s="16"/>
      <c r="AG41" s="16"/>
      <c r="AH41" s="16"/>
      <c r="AJ41" s="16">
        <v>0</v>
      </c>
      <c r="AK41" s="16"/>
      <c r="AM41" s="16">
        <v>0</v>
      </c>
      <c r="AN41" s="16"/>
      <c r="AO41" s="16"/>
      <c r="AQ41" s="16">
        <v>24508373</v>
      </c>
      <c r="AR41" s="16"/>
      <c r="AS41" s="16"/>
      <c r="AT41" s="16"/>
      <c r="AU41" s="16"/>
      <c r="AW41" s="16">
        <v>24508373</v>
      </c>
      <c r="AX41" s="16"/>
      <c r="AY41" s="16"/>
      <c r="AZ41" s="16"/>
      <c r="BB41" s="4">
        <f>SUM(AW41)</f>
        <v>24508373</v>
      </c>
      <c r="BD41" s="5">
        <f>SUM(BB41*100/BB19)</f>
        <v>77.320401744484258</v>
      </c>
    </row>
    <row r="42" spans="2:56 16384:16384" ht="10.5" customHeight="1" x14ac:dyDescent="0.2">
      <c r="D42" s="15"/>
      <c r="E42" s="15"/>
      <c r="F42" s="15"/>
      <c r="G42" s="15"/>
      <c r="H42" s="15"/>
      <c r="I42" s="15"/>
    </row>
    <row r="43" spans="2:56 16384:16384" ht="16.5" customHeight="1" x14ac:dyDescent="0.2">
      <c r="D43" s="15"/>
      <c r="E43" s="15"/>
      <c r="F43" s="15"/>
      <c r="G43" s="15"/>
      <c r="H43" s="15"/>
      <c r="I43" s="15"/>
      <c r="J43" s="11" t="s">
        <v>13</v>
      </c>
      <c r="K43" s="11"/>
      <c r="L43" s="11"/>
      <c r="M43" s="11"/>
      <c r="O43" s="12">
        <v>0</v>
      </c>
      <c r="P43" s="12"/>
      <c r="Q43" s="12"/>
      <c r="R43" s="12"/>
      <c r="S43" s="12"/>
      <c r="U43" s="12">
        <v>0</v>
      </c>
      <c r="V43" s="12"/>
      <c r="W43" s="12"/>
      <c r="X43" s="12"/>
      <c r="Z43" s="12">
        <v>0</v>
      </c>
      <c r="AA43" s="12"/>
      <c r="AB43" s="12"/>
      <c r="AD43" s="12">
        <v>0</v>
      </c>
      <c r="AE43" s="12"/>
      <c r="AF43" s="12"/>
      <c r="AG43" s="12"/>
      <c r="AH43" s="12"/>
      <c r="AJ43" s="12">
        <v>0</v>
      </c>
      <c r="AK43" s="12"/>
      <c r="AM43" s="12">
        <v>0</v>
      </c>
      <c r="AN43" s="12"/>
      <c r="AO43" s="12"/>
      <c r="AQ43" s="12">
        <v>5823300</v>
      </c>
      <c r="AR43" s="12"/>
      <c r="AS43" s="12"/>
      <c r="AT43" s="12"/>
      <c r="AU43" s="12"/>
      <c r="AW43" s="12">
        <v>5823300</v>
      </c>
      <c r="AX43" s="12"/>
      <c r="AY43" s="12"/>
      <c r="AZ43" s="12"/>
    </row>
    <row r="44" spans="2:56 16384:16384" ht="13.5" customHeight="1" x14ac:dyDescent="0.2">
      <c r="D44" s="15"/>
      <c r="E44" s="15"/>
      <c r="F44" s="15"/>
      <c r="G44" s="15"/>
      <c r="H44" s="15"/>
      <c r="I44" s="15"/>
      <c r="J44" s="11" t="s">
        <v>14</v>
      </c>
      <c r="K44" s="11"/>
      <c r="L44" s="11"/>
      <c r="M44" s="11"/>
      <c r="O44" s="12">
        <v>0</v>
      </c>
      <c r="P44" s="12"/>
      <c r="Q44" s="12"/>
      <c r="R44" s="12"/>
      <c r="S44" s="12"/>
      <c r="U44" s="12">
        <v>0</v>
      </c>
      <c r="V44" s="12"/>
      <c r="W44" s="12"/>
      <c r="X44" s="12"/>
      <c r="Z44" s="12">
        <v>0</v>
      </c>
      <c r="AA44" s="12"/>
      <c r="AB44" s="12"/>
      <c r="AD44" s="12">
        <v>0</v>
      </c>
      <c r="AE44" s="12"/>
      <c r="AF44" s="12"/>
      <c r="AG44" s="12"/>
      <c r="AH44" s="12"/>
      <c r="AJ44" s="12">
        <v>0</v>
      </c>
      <c r="AK44" s="12"/>
      <c r="AM44" s="12">
        <v>0</v>
      </c>
      <c r="AN44" s="12"/>
      <c r="AO44" s="12"/>
      <c r="AQ44" s="12">
        <v>24421386.170000002</v>
      </c>
      <c r="AR44" s="12"/>
      <c r="AS44" s="12"/>
      <c r="AT44" s="12"/>
      <c r="AU44" s="12"/>
      <c r="AW44" s="12">
        <v>24421386.170000002</v>
      </c>
      <c r="AX44" s="12"/>
      <c r="AY44" s="12"/>
      <c r="AZ44" s="12"/>
    </row>
    <row r="45" spans="2:56 16384:16384" ht="6.75" customHeight="1" x14ac:dyDescent="0.2">
      <c r="D45" s="15"/>
      <c r="E45" s="15"/>
      <c r="F45" s="15"/>
      <c r="G45" s="15"/>
      <c r="H45" s="15"/>
      <c r="I45" s="15"/>
    </row>
    <row r="46" spans="2:56 16384:16384" ht="13.5" customHeight="1" x14ac:dyDescent="0.2">
      <c r="D46" s="15"/>
      <c r="E46" s="15"/>
      <c r="F46" s="15"/>
      <c r="G46" s="15"/>
      <c r="H46" s="15"/>
      <c r="I46" s="15"/>
      <c r="J46" s="11" t="s">
        <v>15</v>
      </c>
      <c r="K46" s="11"/>
      <c r="L46" s="11"/>
      <c r="M46" s="11"/>
      <c r="O46" s="12">
        <v>0</v>
      </c>
      <c r="P46" s="12"/>
      <c r="Q46" s="12"/>
      <c r="R46" s="12"/>
      <c r="S46" s="12"/>
      <c r="U46" s="12">
        <v>0</v>
      </c>
      <c r="V46" s="12"/>
      <c r="W46" s="12"/>
      <c r="X46" s="12"/>
      <c r="Z46" s="12">
        <v>0</v>
      </c>
      <c r="AA46" s="12"/>
      <c r="AB46" s="12"/>
      <c r="AD46" s="12">
        <v>0</v>
      </c>
      <c r="AE46" s="12"/>
      <c r="AF46" s="12"/>
      <c r="AG46" s="12"/>
      <c r="AH46" s="12"/>
      <c r="AJ46" s="12">
        <v>0</v>
      </c>
      <c r="AK46" s="12"/>
      <c r="AM46" s="12">
        <v>0</v>
      </c>
      <c r="AN46" s="12"/>
      <c r="AO46" s="12"/>
      <c r="AQ46" s="12">
        <v>86986.83</v>
      </c>
      <c r="AR46" s="12"/>
      <c r="AS46" s="12"/>
      <c r="AT46" s="12"/>
      <c r="AU46" s="12"/>
      <c r="AW46" s="12">
        <v>86986.83</v>
      </c>
      <c r="AX46" s="12"/>
      <c r="AY46" s="12"/>
      <c r="AZ46" s="12"/>
    </row>
    <row r="47" spans="2:56 16384:16384" ht="6" customHeight="1" x14ac:dyDescent="0.2"/>
    <row r="48" spans="2:56 16384:16384" s="3" customFormat="1" ht="13.5" customHeight="1" x14ac:dyDescent="0.2">
      <c r="B48" s="10">
        <v>104</v>
      </c>
      <c r="D48" s="15" t="s">
        <v>20</v>
      </c>
      <c r="E48" s="15"/>
      <c r="F48" s="15"/>
      <c r="G48" s="15"/>
      <c r="H48" s="15"/>
      <c r="I48" s="15"/>
      <c r="J48" s="17" t="s">
        <v>12</v>
      </c>
      <c r="K48" s="17"/>
      <c r="L48" s="17"/>
      <c r="M48" s="17"/>
      <c r="O48" s="16">
        <v>0</v>
      </c>
      <c r="P48" s="16"/>
      <c r="Q48" s="16"/>
      <c r="R48" s="16"/>
      <c r="S48" s="16"/>
      <c r="U48" s="16">
        <v>0</v>
      </c>
      <c r="V48" s="16"/>
      <c r="W48" s="16"/>
      <c r="X48" s="16"/>
      <c r="Z48" s="16">
        <v>0</v>
      </c>
      <c r="AA48" s="16"/>
      <c r="AB48" s="16"/>
      <c r="AD48" s="16">
        <v>0</v>
      </c>
      <c r="AE48" s="16"/>
      <c r="AF48" s="16"/>
      <c r="AG48" s="16"/>
      <c r="AH48" s="16"/>
      <c r="AJ48" s="16">
        <v>0</v>
      </c>
      <c r="AK48" s="16"/>
      <c r="AM48" s="16">
        <v>0</v>
      </c>
      <c r="AN48" s="16"/>
      <c r="AO48" s="16"/>
      <c r="AQ48" s="16">
        <v>348662</v>
      </c>
      <c r="AR48" s="16"/>
      <c r="AS48" s="16"/>
      <c r="AT48" s="16"/>
      <c r="AU48" s="16"/>
      <c r="AW48" s="16">
        <v>348662</v>
      </c>
      <c r="AX48" s="16"/>
      <c r="AY48" s="16"/>
      <c r="AZ48" s="16"/>
      <c r="BB48" s="4">
        <f>SUM(AW48)</f>
        <v>348662</v>
      </c>
      <c r="BD48" s="5">
        <f>SUM(BB48*100/BB19)</f>
        <v>1.0999786037626964</v>
      </c>
      <c r="XFD48" s="3">
        <f>SUM(A48:XFC48)</f>
        <v>1046091.0999786038</v>
      </c>
    </row>
    <row r="49" spans="2:56" ht="10.5" customHeight="1" x14ac:dyDescent="0.2">
      <c r="D49" s="15"/>
      <c r="E49" s="15"/>
      <c r="F49" s="15"/>
      <c r="G49" s="15"/>
      <c r="H49" s="15"/>
      <c r="I49" s="15"/>
    </row>
    <row r="50" spans="2:56" ht="16.5" customHeight="1" x14ac:dyDescent="0.2">
      <c r="D50" s="15"/>
      <c r="E50" s="15"/>
      <c r="F50" s="15"/>
      <c r="G50" s="15"/>
      <c r="H50" s="15"/>
      <c r="I50" s="15"/>
      <c r="J50" s="11" t="s">
        <v>13</v>
      </c>
      <c r="K50" s="11"/>
      <c r="L50" s="11"/>
      <c r="M50" s="11"/>
      <c r="O50" s="12">
        <v>0</v>
      </c>
      <c r="P50" s="12"/>
      <c r="Q50" s="12"/>
      <c r="R50" s="12"/>
      <c r="S50" s="12"/>
      <c r="U50" s="12">
        <v>0</v>
      </c>
      <c r="V50" s="12"/>
      <c r="W50" s="12"/>
      <c r="X50" s="12"/>
      <c r="Z50" s="12">
        <v>0</v>
      </c>
      <c r="AA50" s="12"/>
      <c r="AB50" s="12"/>
      <c r="AD50" s="12">
        <v>0</v>
      </c>
      <c r="AE50" s="12"/>
      <c r="AF50" s="12"/>
      <c r="AG50" s="12"/>
      <c r="AH50" s="12"/>
      <c r="AJ50" s="12">
        <v>0</v>
      </c>
      <c r="AK50" s="12"/>
      <c r="AM50" s="12">
        <v>0</v>
      </c>
      <c r="AN50" s="12"/>
      <c r="AO50" s="12"/>
      <c r="AQ50" s="12">
        <v>0</v>
      </c>
      <c r="AR50" s="12"/>
      <c r="AS50" s="12"/>
      <c r="AT50" s="12"/>
      <c r="AU50" s="12"/>
      <c r="AW50" s="12">
        <v>0</v>
      </c>
      <c r="AX50" s="12"/>
      <c r="AY50" s="12"/>
      <c r="AZ50" s="12"/>
      <c r="BD50" s="6"/>
    </row>
    <row r="51" spans="2:56" ht="13.5" customHeight="1" x14ac:dyDescent="0.2">
      <c r="D51" s="15"/>
      <c r="E51" s="15"/>
      <c r="F51" s="15"/>
      <c r="G51" s="15"/>
      <c r="H51" s="15"/>
      <c r="I51" s="15"/>
      <c r="J51" s="11" t="s">
        <v>14</v>
      </c>
      <c r="K51" s="11"/>
      <c r="L51" s="11"/>
      <c r="M51" s="11"/>
      <c r="O51" s="12">
        <v>0</v>
      </c>
      <c r="P51" s="12"/>
      <c r="Q51" s="12"/>
      <c r="R51" s="12"/>
      <c r="S51" s="12"/>
      <c r="U51" s="12">
        <v>0</v>
      </c>
      <c r="V51" s="12"/>
      <c r="W51" s="12"/>
      <c r="X51" s="12"/>
      <c r="Z51" s="12">
        <v>0</v>
      </c>
      <c r="AA51" s="12"/>
      <c r="AB51" s="12"/>
      <c r="AD51" s="12">
        <v>0</v>
      </c>
      <c r="AE51" s="12"/>
      <c r="AF51" s="12"/>
      <c r="AG51" s="12"/>
      <c r="AH51" s="12"/>
      <c r="AJ51" s="12">
        <v>0</v>
      </c>
      <c r="AK51" s="12"/>
      <c r="AM51" s="12">
        <v>0</v>
      </c>
      <c r="AN51" s="12"/>
      <c r="AO51" s="12"/>
      <c r="AQ51" s="12">
        <v>348662</v>
      </c>
      <c r="AR51" s="12"/>
      <c r="AS51" s="12"/>
      <c r="AT51" s="12"/>
      <c r="AU51" s="12"/>
      <c r="AW51" s="12">
        <v>348662</v>
      </c>
      <c r="AX51" s="12"/>
      <c r="AY51" s="12"/>
      <c r="AZ51" s="12"/>
    </row>
    <row r="52" spans="2:56" ht="6.75" customHeight="1" x14ac:dyDescent="0.2">
      <c r="D52" s="15"/>
      <c r="E52" s="15"/>
      <c r="F52" s="15"/>
      <c r="G52" s="15"/>
      <c r="H52" s="15"/>
      <c r="I52" s="15"/>
    </row>
    <row r="53" spans="2:56" ht="13.5" customHeight="1" x14ac:dyDescent="0.2">
      <c r="D53" s="15"/>
      <c r="E53" s="15"/>
      <c r="F53" s="15"/>
      <c r="G53" s="15"/>
      <c r="H53" s="15"/>
      <c r="I53" s="15"/>
      <c r="J53" s="11" t="s">
        <v>15</v>
      </c>
      <c r="K53" s="11"/>
      <c r="L53" s="11"/>
      <c r="M53" s="11"/>
      <c r="O53" s="12">
        <v>0</v>
      </c>
      <c r="P53" s="12"/>
      <c r="Q53" s="12"/>
      <c r="R53" s="12"/>
      <c r="S53" s="12"/>
      <c r="U53" s="12">
        <v>0</v>
      </c>
      <c r="V53" s="12"/>
      <c r="W53" s="12"/>
      <c r="X53" s="12"/>
      <c r="Z53" s="12">
        <v>0</v>
      </c>
      <c r="AA53" s="12"/>
      <c r="AB53" s="12"/>
      <c r="AD53" s="12">
        <v>0</v>
      </c>
      <c r="AE53" s="12"/>
      <c r="AF53" s="12"/>
      <c r="AG53" s="12"/>
      <c r="AH53" s="12"/>
      <c r="AJ53" s="12">
        <v>0</v>
      </c>
      <c r="AK53" s="12"/>
      <c r="AM53" s="12">
        <v>0</v>
      </c>
      <c r="AN53" s="12"/>
      <c r="AO53" s="12"/>
      <c r="AQ53" s="12">
        <v>0</v>
      </c>
      <c r="AR53" s="12"/>
      <c r="AS53" s="12"/>
      <c r="AT53" s="12"/>
      <c r="AU53" s="12"/>
      <c r="AW53" s="12">
        <v>0</v>
      </c>
      <c r="AX53" s="12"/>
      <c r="AY53" s="12"/>
      <c r="AZ53" s="12"/>
    </row>
    <row r="54" spans="2:56" ht="9.75" customHeight="1" x14ac:dyDescent="0.2"/>
    <row r="55" spans="2:56" s="1" customFormat="1" ht="15.75" customHeight="1" x14ac:dyDescent="0.2">
      <c r="B55" s="9"/>
      <c r="D55" s="15" t="s">
        <v>21</v>
      </c>
      <c r="E55" s="15"/>
      <c r="F55" s="15"/>
      <c r="G55" s="15"/>
      <c r="H55" s="15"/>
      <c r="I55" s="15"/>
      <c r="J55" s="19" t="s">
        <v>12</v>
      </c>
      <c r="K55" s="19"/>
      <c r="L55" s="19"/>
      <c r="M55" s="19"/>
      <c r="O55" s="18">
        <v>0</v>
      </c>
      <c r="P55" s="18"/>
      <c r="Q55" s="18"/>
      <c r="R55" s="18"/>
      <c r="S55" s="18"/>
      <c r="U55" s="18">
        <v>0</v>
      </c>
      <c r="V55" s="18"/>
      <c r="W55" s="18"/>
      <c r="X55" s="18"/>
      <c r="Z55" s="18">
        <v>0</v>
      </c>
      <c r="AA55" s="18"/>
      <c r="AB55" s="18"/>
      <c r="AD55" s="18">
        <v>0</v>
      </c>
      <c r="AE55" s="18"/>
      <c r="AF55" s="18"/>
      <c r="AG55" s="18"/>
      <c r="AH55" s="18"/>
      <c r="AJ55" s="18">
        <v>0</v>
      </c>
      <c r="AK55" s="18"/>
      <c r="AM55" s="18">
        <v>0</v>
      </c>
      <c r="AN55" s="18"/>
      <c r="AO55" s="18"/>
      <c r="AQ55" s="18">
        <v>902082</v>
      </c>
      <c r="AR55" s="18"/>
      <c r="AS55" s="18"/>
      <c r="AT55" s="18"/>
      <c r="AU55" s="18"/>
      <c r="AW55" s="18">
        <v>902082</v>
      </c>
      <c r="AX55" s="18"/>
      <c r="AY55" s="18"/>
      <c r="AZ55" s="18"/>
      <c r="BB55" s="2">
        <f>SUM(BB63:BB70)</f>
        <v>902082</v>
      </c>
      <c r="BD55" s="1">
        <f>SUM(BD63:BD70)</f>
        <v>100</v>
      </c>
    </row>
    <row r="56" spans="2:56" ht="13.5" customHeight="1" x14ac:dyDescent="0.2">
      <c r="D56" s="15"/>
      <c r="E56" s="15"/>
      <c r="F56" s="15"/>
      <c r="G56" s="15"/>
      <c r="H56" s="15"/>
      <c r="I56" s="15"/>
      <c r="J56" s="11" t="s">
        <v>13</v>
      </c>
      <c r="K56" s="11"/>
      <c r="L56" s="11"/>
      <c r="M56" s="11"/>
      <c r="O56" s="12">
        <v>0</v>
      </c>
      <c r="P56" s="12"/>
      <c r="Q56" s="12"/>
      <c r="R56" s="12"/>
      <c r="S56" s="12"/>
      <c r="U56" s="12">
        <v>0</v>
      </c>
      <c r="V56" s="12"/>
      <c r="W56" s="12"/>
      <c r="X56" s="12"/>
      <c r="Z56" s="12">
        <v>0</v>
      </c>
      <c r="AA56" s="12"/>
      <c r="AB56" s="12"/>
      <c r="AD56" s="12">
        <v>0</v>
      </c>
      <c r="AE56" s="12"/>
      <c r="AF56" s="12"/>
      <c r="AG56" s="12"/>
      <c r="AH56" s="12"/>
      <c r="AJ56" s="12">
        <v>0</v>
      </c>
      <c r="AK56" s="12"/>
      <c r="AM56" s="12">
        <v>0</v>
      </c>
      <c r="AN56" s="12"/>
      <c r="AO56" s="12"/>
      <c r="AQ56" s="12">
        <v>0</v>
      </c>
      <c r="AR56" s="12"/>
      <c r="AS56" s="12"/>
      <c r="AT56" s="12"/>
      <c r="AU56" s="12"/>
      <c r="AW56" s="12">
        <v>0</v>
      </c>
      <c r="AX56" s="12"/>
      <c r="AY56" s="12"/>
      <c r="AZ56" s="12"/>
    </row>
    <row r="57" spans="2:56" ht="6.75" customHeight="1" x14ac:dyDescent="0.2">
      <c r="D57" s="15"/>
      <c r="E57" s="15"/>
      <c r="F57" s="15"/>
      <c r="G57" s="15"/>
      <c r="H57" s="15"/>
      <c r="I57" s="15"/>
    </row>
    <row r="58" spans="2:56" ht="13.5" customHeight="1" x14ac:dyDescent="0.2">
      <c r="D58" s="15"/>
      <c r="E58" s="15"/>
      <c r="F58" s="15"/>
      <c r="G58" s="15"/>
      <c r="H58" s="15"/>
      <c r="I58" s="15"/>
      <c r="J58" s="11" t="s">
        <v>14</v>
      </c>
      <c r="K58" s="11"/>
      <c r="L58" s="11"/>
      <c r="M58" s="11"/>
      <c r="O58" s="12">
        <v>0</v>
      </c>
      <c r="P58" s="12"/>
      <c r="Q58" s="12"/>
      <c r="R58" s="12"/>
      <c r="S58" s="12"/>
      <c r="U58" s="12">
        <v>0</v>
      </c>
      <c r="V58" s="12"/>
      <c r="W58" s="12"/>
      <c r="X58" s="12"/>
      <c r="Z58" s="12">
        <v>0</v>
      </c>
      <c r="AA58" s="12"/>
      <c r="AB58" s="12"/>
      <c r="AD58" s="12">
        <v>0</v>
      </c>
      <c r="AE58" s="12"/>
      <c r="AF58" s="12"/>
      <c r="AG58" s="12"/>
      <c r="AH58" s="12"/>
      <c r="AJ58" s="12">
        <v>0</v>
      </c>
      <c r="AK58" s="12"/>
      <c r="AM58" s="12">
        <v>0</v>
      </c>
      <c r="AN58" s="12"/>
      <c r="AO58" s="12"/>
      <c r="AQ58" s="12">
        <v>902082</v>
      </c>
      <c r="AR58" s="12"/>
      <c r="AS58" s="12"/>
      <c r="AT58" s="12"/>
      <c r="AU58" s="12"/>
      <c r="AW58" s="12">
        <v>576082</v>
      </c>
      <c r="AX58" s="12"/>
      <c r="AY58" s="12"/>
      <c r="AZ58" s="12"/>
    </row>
    <row r="59" spans="2:56" ht="6.75" customHeight="1" x14ac:dyDescent="0.2">
      <c r="D59" s="15"/>
      <c r="E59" s="15"/>
      <c r="F59" s="15"/>
      <c r="G59" s="15"/>
      <c r="H59" s="15"/>
      <c r="I59" s="15"/>
    </row>
    <row r="60" spans="2:56" ht="5.25" customHeight="1" x14ac:dyDescent="0.2">
      <c r="D60" s="15"/>
      <c r="E60" s="15"/>
      <c r="F60" s="15"/>
      <c r="G60" s="15"/>
      <c r="H60" s="15"/>
      <c r="I60" s="15"/>
      <c r="J60" s="11" t="s">
        <v>15</v>
      </c>
      <c r="K60" s="11"/>
      <c r="L60" s="11"/>
      <c r="M60" s="11"/>
      <c r="O60" s="12">
        <v>0</v>
      </c>
      <c r="P60" s="12"/>
      <c r="Q60" s="12"/>
      <c r="R60" s="12"/>
      <c r="S60" s="12"/>
      <c r="U60" s="12">
        <v>0</v>
      </c>
      <c r="V60" s="12"/>
      <c r="W60" s="12"/>
      <c r="X60" s="12"/>
      <c r="Z60" s="12">
        <v>0</v>
      </c>
      <c r="AA60" s="12"/>
      <c r="AB60" s="12"/>
      <c r="AD60" s="12">
        <v>0</v>
      </c>
      <c r="AE60" s="12"/>
      <c r="AF60" s="12"/>
      <c r="AG60" s="12"/>
      <c r="AH60" s="12"/>
      <c r="AJ60" s="12">
        <v>0</v>
      </c>
      <c r="AK60" s="12"/>
      <c r="AM60" s="12">
        <v>0</v>
      </c>
      <c r="AN60" s="12"/>
      <c r="AO60" s="12"/>
      <c r="AQ60" s="12">
        <v>0</v>
      </c>
      <c r="AR60" s="12"/>
      <c r="AS60" s="12"/>
      <c r="AT60" s="12"/>
      <c r="AU60" s="12"/>
      <c r="AW60" s="12">
        <v>326000</v>
      </c>
      <c r="AX60" s="12"/>
      <c r="AY60" s="12"/>
      <c r="AZ60" s="12"/>
    </row>
    <row r="61" spans="2:56" ht="7.5" customHeight="1" x14ac:dyDescent="0.2">
      <c r="J61" s="11"/>
      <c r="K61" s="11"/>
      <c r="L61" s="11"/>
      <c r="M61" s="11"/>
      <c r="O61" s="12"/>
      <c r="P61" s="12"/>
      <c r="Q61" s="12"/>
      <c r="R61" s="12"/>
      <c r="S61" s="12"/>
      <c r="U61" s="12"/>
      <c r="V61" s="12"/>
      <c r="W61" s="12"/>
      <c r="X61" s="12"/>
      <c r="Z61" s="12"/>
      <c r="AA61" s="12"/>
      <c r="AB61" s="12"/>
      <c r="AD61" s="12"/>
      <c r="AE61" s="12"/>
      <c r="AF61" s="12"/>
      <c r="AG61" s="12"/>
      <c r="AH61" s="12"/>
      <c r="AJ61" s="12"/>
      <c r="AK61" s="12"/>
      <c r="AM61" s="12"/>
      <c r="AN61" s="12"/>
      <c r="AO61" s="12"/>
      <c r="AQ61" s="12"/>
      <c r="AR61" s="12"/>
      <c r="AS61" s="12"/>
      <c r="AT61" s="12"/>
      <c r="AU61" s="12"/>
      <c r="AW61" s="12"/>
      <c r="AX61" s="12"/>
      <c r="AY61" s="12"/>
      <c r="AZ61" s="12"/>
    </row>
    <row r="62" spans="2:56" ht="6" customHeight="1" x14ac:dyDescent="0.2"/>
    <row r="63" spans="2:56" s="3" customFormat="1" ht="13.5" customHeight="1" x14ac:dyDescent="0.2">
      <c r="B63" s="10">
        <v>105</v>
      </c>
      <c r="D63" s="15" t="s">
        <v>22</v>
      </c>
      <c r="E63" s="15"/>
      <c r="F63" s="15"/>
      <c r="G63" s="15"/>
      <c r="H63" s="15"/>
      <c r="I63" s="15"/>
      <c r="J63" s="17" t="s">
        <v>12</v>
      </c>
      <c r="K63" s="17"/>
      <c r="L63" s="17"/>
      <c r="M63" s="17"/>
      <c r="O63" s="16">
        <v>0</v>
      </c>
      <c r="P63" s="16"/>
      <c r="Q63" s="16"/>
      <c r="R63" s="16"/>
      <c r="S63" s="16"/>
      <c r="U63" s="16">
        <v>0</v>
      </c>
      <c r="V63" s="16"/>
      <c r="W63" s="16"/>
      <c r="X63" s="16"/>
      <c r="Z63" s="16">
        <v>0</v>
      </c>
      <c r="AA63" s="16"/>
      <c r="AB63" s="16"/>
      <c r="AD63" s="16">
        <v>0</v>
      </c>
      <c r="AE63" s="16"/>
      <c r="AF63" s="16"/>
      <c r="AG63" s="16"/>
      <c r="AH63" s="16"/>
      <c r="AJ63" s="16">
        <v>0</v>
      </c>
      <c r="AK63" s="16"/>
      <c r="AM63" s="16">
        <v>0</v>
      </c>
      <c r="AN63" s="16"/>
      <c r="AO63" s="16"/>
      <c r="AQ63" s="16">
        <v>682082</v>
      </c>
      <c r="AR63" s="16"/>
      <c r="AS63" s="16"/>
      <c r="AT63" s="16"/>
      <c r="AU63" s="16"/>
      <c r="AW63" s="16">
        <v>682082</v>
      </c>
      <c r="AX63" s="16"/>
      <c r="AY63" s="16"/>
      <c r="AZ63" s="16"/>
      <c r="BB63" s="4">
        <f>SUM(AW63)</f>
        <v>682082</v>
      </c>
      <c r="BD63" s="5">
        <f>SUM(BB63*100/BB55)</f>
        <v>75.61197319090725</v>
      </c>
    </row>
    <row r="64" spans="2:56" ht="10.5" customHeight="1" x14ac:dyDescent="0.2">
      <c r="D64" s="15"/>
      <c r="E64" s="15"/>
      <c r="F64" s="15"/>
      <c r="G64" s="15"/>
      <c r="H64" s="15"/>
      <c r="I64" s="15"/>
    </row>
    <row r="65" spans="2:56" ht="16.5" customHeight="1" x14ac:dyDescent="0.2">
      <c r="D65" s="15"/>
      <c r="E65" s="15"/>
      <c r="F65" s="15"/>
      <c r="G65" s="15"/>
      <c r="H65" s="15"/>
      <c r="I65" s="15"/>
      <c r="J65" s="11" t="s">
        <v>13</v>
      </c>
      <c r="K65" s="11"/>
      <c r="L65" s="11"/>
      <c r="M65" s="11"/>
      <c r="O65" s="12">
        <v>0</v>
      </c>
      <c r="P65" s="12"/>
      <c r="Q65" s="12"/>
      <c r="R65" s="12"/>
      <c r="S65" s="12"/>
      <c r="U65" s="12">
        <v>0</v>
      </c>
      <c r="V65" s="12"/>
      <c r="W65" s="12"/>
      <c r="X65" s="12"/>
      <c r="Z65" s="12">
        <v>0</v>
      </c>
      <c r="AA65" s="12"/>
      <c r="AB65" s="12"/>
      <c r="AD65" s="12">
        <v>0</v>
      </c>
      <c r="AE65" s="12"/>
      <c r="AF65" s="12"/>
      <c r="AG65" s="12"/>
      <c r="AH65" s="12"/>
      <c r="AJ65" s="12">
        <v>0</v>
      </c>
      <c r="AK65" s="12"/>
      <c r="AM65" s="12">
        <v>0</v>
      </c>
      <c r="AN65" s="12"/>
      <c r="AO65" s="12"/>
      <c r="AQ65" s="12">
        <v>0</v>
      </c>
      <c r="AR65" s="12"/>
      <c r="AS65" s="12"/>
      <c r="AT65" s="12"/>
      <c r="AU65" s="12"/>
      <c r="AW65" s="12">
        <v>0</v>
      </c>
      <c r="AX65" s="12"/>
      <c r="AY65" s="12"/>
      <c r="AZ65" s="12"/>
    </row>
    <row r="66" spans="2:56" ht="13.5" customHeight="1" x14ac:dyDescent="0.2">
      <c r="D66" s="15"/>
      <c r="E66" s="15"/>
      <c r="F66" s="15"/>
      <c r="G66" s="15"/>
      <c r="H66" s="15"/>
      <c r="I66" s="15"/>
      <c r="J66" s="11" t="s">
        <v>14</v>
      </c>
      <c r="K66" s="11"/>
      <c r="L66" s="11"/>
      <c r="M66" s="11"/>
      <c r="O66" s="12">
        <v>0</v>
      </c>
      <c r="P66" s="12"/>
      <c r="Q66" s="12"/>
      <c r="R66" s="12"/>
      <c r="S66" s="12"/>
      <c r="U66" s="12">
        <v>0</v>
      </c>
      <c r="V66" s="12"/>
      <c r="W66" s="12"/>
      <c r="X66" s="12"/>
      <c r="Z66" s="12">
        <v>0</v>
      </c>
      <c r="AA66" s="12"/>
      <c r="AB66" s="12"/>
      <c r="AD66" s="12">
        <v>0</v>
      </c>
      <c r="AE66" s="12"/>
      <c r="AF66" s="12"/>
      <c r="AG66" s="12"/>
      <c r="AH66" s="12"/>
      <c r="AJ66" s="12">
        <v>0</v>
      </c>
      <c r="AK66" s="12"/>
      <c r="AM66" s="12">
        <v>0</v>
      </c>
      <c r="AN66" s="12"/>
      <c r="AO66" s="12"/>
      <c r="AQ66" s="12">
        <v>682082</v>
      </c>
      <c r="AR66" s="12"/>
      <c r="AS66" s="12"/>
      <c r="AT66" s="12"/>
      <c r="AU66" s="12"/>
      <c r="AW66" s="12">
        <v>556082</v>
      </c>
      <c r="AX66" s="12"/>
      <c r="AY66" s="12"/>
      <c r="AZ66" s="12"/>
    </row>
    <row r="67" spans="2:56" ht="6.75" customHeight="1" x14ac:dyDescent="0.2">
      <c r="D67" s="15"/>
      <c r="E67" s="15"/>
      <c r="F67" s="15"/>
      <c r="G67" s="15"/>
      <c r="H67" s="15"/>
      <c r="I67" s="15"/>
    </row>
    <row r="68" spans="2:56" ht="13.5" customHeight="1" x14ac:dyDescent="0.2">
      <c r="D68" s="15"/>
      <c r="E68" s="15"/>
      <c r="F68" s="15"/>
      <c r="G68" s="15"/>
      <c r="H68" s="15"/>
      <c r="I68" s="15"/>
      <c r="J68" s="11" t="s">
        <v>15</v>
      </c>
      <c r="K68" s="11"/>
      <c r="L68" s="11"/>
      <c r="M68" s="11"/>
      <c r="O68" s="12">
        <v>0</v>
      </c>
      <c r="P68" s="12"/>
      <c r="Q68" s="12"/>
      <c r="R68" s="12"/>
      <c r="S68" s="12"/>
      <c r="U68" s="12">
        <v>0</v>
      </c>
      <c r="V68" s="12"/>
      <c r="W68" s="12"/>
      <c r="X68" s="12"/>
      <c r="Z68" s="12">
        <v>0</v>
      </c>
      <c r="AA68" s="12"/>
      <c r="AB68" s="12"/>
      <c r="AD68" s="12">
        <v>0</v>
      </c>
      <c r="AE68" s="12"/>
      <c r="AF68" s="12"/>
      <c r="AG68" s="12"/>
      <c r="AH68" s="12"/>
      <c r="AJ68" s="12">
        <v>0</v>
      </c>
      <c r="AK68" s="12"/>
      <c r="AM68" s="12">
        <v>0</v>
      </c>
      <c r="AN68" s="12"/>
      <c r="AO68" s="12"/>
      <c r="AQ68" s="12">
        <v>0</v>
      </c>
      <c r="AR68" s="12"/>
      <c r="AS68" s="12"/>
      <c r="AT68" s="12"/>
      <c r="AU68" s="12"/>
      <c r="AW68" s="12">
        <v>126000</v>
      </c>
      <c r="AX68" s="12"/>
      <c r="AY68" s="12"/>
      <c r="AZ68" s="12"/>
    </row>
    <row r="69" spans="2:56" ht="6" customHeight="1" x14ac:dyDescent="0.2"/>
    <row r="70" spans="2:56" s="3" customFormat="1" ht="13.5" customHeight="1" x14ac:dyDescent="0.2">
      <c r="B70" s="10">
        <v>106</v>
      </c>
      <c r="D70" s="15" t="s">
        <v>23</v>
      </c>
      <c r="E70" s="15"/>
      <c r="F70" s="15"/>
      <c r="G70" s="15"/>
      <c r="H70" s="15"/>
      <c r="I70" s="15"/>
      <c r="J70" s="17" t="s">
        <v>12</v>
      </c>
      <c r="K70" s="17"/>
      <c r="L70" s="17"/>
      <c r="M70" s="17"/>
      <c r="O70" s="16">
        <v>0</v>
      </c>
      <c r="P70" s="16"/>
      <c r="Q70" s="16"/>
      <c r="R70" s="16"/>
      <c r="S70" s="16"/>
      <c r="U70" s="16">
        <v>0</v>
      </c>
      <c r="V70" s="16"/>
      <c r="W70" s="16"/>
      <c r="X70" s="16"/>
      <c r="Z70" s="16">
        <v>0</v>
      </c>
      <c r="AA70" s="16"/>
      <c r="AB70" s="16"/>
      <c r="AD70" s="16">
        <v>0</v>
      </c>
      <c r="AE70" s="16"/>
      <c r="AF70" s="16"/>
      <c r="AG70" s="16"/>
      <c r="AH70" s="16"/>
      <c r="AJ70" s="16">
        <v>0</v>
      </c>
      <c r="AK70" s="16"/>
      <c r="AM70" s="16">
        <v>0</v>
      </c>
      <c r="AN70" s="16"/>
      <c r="AO70" s="16"/>
      <c r="AQ70" s="16">
        <v>220000</v>
      </c>
      <c r="AR70" s="16"/>
      <c r="AS70" s="16"/>
      <c r="AT70" s="16"/>
      <c r="AU70" s="16"/>
      <c r="AW70" s="16">
        <v>220000</v>
      </c>
      <c r="AX70" s="16"/>
      <c r="AY70" s="16"/>
      <c r="AZ70" s="16"/>
      <c r="BB70" s="4">
        <f>SUM(AW70)</f>
        <v>220000</v>
      </c>
      <c r="BD70" s="5">
        <f>SUM(BB70*100/BB55)</f>
        <v>24.388026809092743</v>
      </c>
    </row>
    <row r="71" spans="2:56" ht="10.5" customHeight="1" x14ac:dyDescent="0.2">
      <c r="D71" s="15"/>
      <c r="E71" s="15"/>
      <c r="F71" s="15"/>
      <c r="G71" s="15"/>
      <c r="H71" s="15"/>
      <c r="I71" s="15"/>
    </row>
    <row r="72" spans="2:56" ht="16.5" customHeight="1" x14ac:dyDescent="0.2">
      <c r="D72" s="15"/>
      <c r="E72" s="15"/>
      <c r="F72" s="15"/>
      <c r="G72" s="15"/>
      <c r="H72" s="15"/>
      <c r="I72" s="15"/>
      <c r="J72" s="11" t="s">
        <v>13</v>
      </c>
      <c r="K72" s="11"/>
      <c r="L72" s="11"/>
      <c r="M72" s="11"/>
      <c r="O72" s="12">
        <v>0</v>
      </c>
      <c r="P72" s="12"/>
      <c r="Q72" s="12"/>
      <c r="R72" s="12"/>
      <c r="S72" s="12"/>
      <c r="U72" s="12">
        <v>0</v>
      </c>
      <c r="V72" s="12"/>
      <c r="W72" s="12"/>
      <c r="X72" s="12"/>
      <c r="Z72" s="12">
        <v>0</v>
      </c>
      <c r="AA72" s="12"/>
      <c r="AB72" s="12"/>
      <c r="AD72" s="12">
        <v>0</v>
      </c>
      <c r="AE72" s="12"/>
      <c r="AF72" s="12"/>
      <c r="AG72" s="12"/>
      <c r="AH72" s="12"/>
      <c r="AJ72" s="12">
        <v>0</v>
      </c>
      <c r="AK72" s="12"/>
      <c r="AM72" s="12">
        <v>0</v>
      </c>
      <c r="AN72" s="12"/>
      <c r="AO72" s="12"/>
      <c r="AQ72" s="12">
        <v>0</v>
      </c>
      <c r="AR72" s="12"/>
      <c r="AS72" s="12"/>
      <c r="AT72" s="12"/>
      <c r="AU72" s="12"/>
      <c r="AW72" s="12">
        <v>0</v>
      </c>
      <c r="AX72" s="12"/>
      <c r="AY72" s="12"/>
      <c r="AZ72" s="12"/>
    </row>
    <row r="73" spans="2:56" ht="13.5" customHeight="1" x14ac:dyDescent="0.2">
      <c r="D73" s="15"/>
      <c r="E73" s="15"/>
      <c r="F73" s="15"/>
      <c r="G73" s="15"/>
      <c r="H73" s="15"/>
      <c r="I73" s="15"/>
      <c r="J73" s="11" t="s">
        <v>14</v>
      </c>
      <c r="K73" s="11"/>
      <c r="L73" s="11"/>
      <c r="M73" s="11"/>
      <c r="O73" s="12">
        <v>0</v>
      </c>
      <c r="P73" s="12"/>
      <c r="Q73" s="12"/>
      <c r="R73" s="12"/>
      <c r="S73" s="12"/>
      <c r="U73" s="12">
        <v>0</v>
      </c>
      <c r="V73" s="12"/>
      <c r="W73" s="12"/>
      <c r="X73" s="12"/>
      <c r="Z73" s="12">
        <v>0</v>
      </c>
      <c r="AA73" s="12"/>
      <c r="AB73" s="12"/>
      <c r="AD73" s="12">
        <v>0</v>
      </c>
      <c r="AE73" s="12"/>
      <c r="AF73" s="12"/>
      <c r="AG73" s="12"/>
      <c r="AH73" s="12"/>
      <c r="AJ73" s="12">
        <v>0</v>
      </c>
      <c r="AK73" s="12"/>
      <c r="AM73" s="12">
        <v>0</v>
      </c>
      <c r="AN73" s="12"/>
      <c r="AO73" s="12"/>
      <c r="AQ73" s="12">
        <v>220000</v>
      </c>
      <c r="AR73" s="12"/>
      <c r="AS73" s="12"/>
      <c r="AT73" s="12"/>
      <c r="AU73" s="12"/>
      <c r="AW73" s="12">
        <v>20000</v>
      </c>
      <c r="AX73" s="12"/>
      <c r="AY73" s="12"/>
      <c r="AZ73" s="12"/>
    </row>
    <row r="74" spans="2:56" ht="6.75" customHeight="1" x14ac:dyDescent="0.2">
      <c r="D74" s="15"/>
      <c r="E74" s="15"/>
      <c r="F74" s="15"/>
      <c r="G74" s="15"/>
      <c r="H74" s="15"/>
      <c r="I74" s="15"/>
    </row>
    <row r="75" spans="2:56" ht="13.5" customHeight="1" x14ac:dyDescent="0.2">
      <c r="D75" s="15"/>
      <c r="E75" s="15"/>
      <c r="F75" s="15"/>
      <c r="G75" s="15"/>
      <c r="H75" s="15"/>
      <c r="I75" s="15"/>
      <c r="J75" s="11" t="s">
        <v>15</v>
      </c>
      <c r="K75" s="11"/>
      <c r="L75" s="11"/>
      <c r="M75" s="11"/>
      <c r="O75" s="12">
        <v>0</v>
      </c>
      <c r="P75" s="12"/>
      <c r="Q75" s="12"/>
      <c r="R75" s="12"/>
      <c r="S75" s="12"/>
      <c r="U75" s="12">
        <v>0</v>
      </c>
      <c r="V75" s="12"/>
      <c r="W75" s="12"/>
      <c r="X75" s="12"/>
      <c r="Z75" s="12">
        <v>0</v>
      </c>
      <c r="AA75" s="12"/>
      <c r="AB75" s="12"/>
      <c r="AD75" s="12">
        <v>0</v>
      </c>
      <c r="AE75" s="12"/>
      <c r="AF75" s="12"/>
      <c r="AG75" s="12"/>
      <c r="AH75" s="12"/>
      <c r="AJ75" s="12">
        <v>0</v>
      </c>
      <c r="AK75" s="12"/>
      <c r="AM75" s="12">
        <v>0</v>
      </c>
      <c r="AN75" s="12"/>
      <c r="AO75" s="12"/>
      <c r="AQ75" s="12">
        <v>0</v>
      </c>
      <c r="AR75" s="12"/>
      <c r="AS75" s="12"/>
      <c r="AT75" s="12"/>
      <c r="AU75" s="12"/>
      <c r="AW75" s="12">
        <v>200000</v>
      </c>
      <c r="AX75" s="12"/>
      <c r="AY75" s="12"/>
      <c r="AZ75" s="12"/>
    </row>
    <row r="76" spans="2:56" ht="9.75" customHeight="1" x14ac:dyDescent="0.2"/>
    <row r="77" spans="2:56" s="1" customFormat="1" ht="15.75" customHeight="1" x14ac:dyDescent="0.2">
      <c r="B77" s="9"/>
      <c r="D77" s="15" t="s">
        <v>24</v>
      </c>
      <c r="E77" s="15"/>
      <c r="F77" s="15"/>
      <c r="G77" s="15"/>
      <c r="H77" s="15"/>
      <c r="I77" s="15"/>
      <c r="J77" s="19" t="s">
        <v>12</v>
      </c>
      <c r="K77" s="19"/>
      <c r="L77" s="19"/>
      <c r="M77" s="19"/>
      <c r="O77" s="18">
        <v>0</v>
      </c>
      <c r="P77" s="18"/>
      <c r="Q77" s="18"/>
      <c r="R77" s="18"/>
      <c r="S77" s="18"/>
      <c r="U77" s="18">
        <v>0</v>
      </c>
      <c r="V77" s="18"/>
      <c r="W77" s="18"/>
      <c r="X77" s="18"/>
      <c r="Z77" s="18">
        <v>0</v>
      </c>
      <c r="AA77" s="18"/>
      <c r="AB77" s="18"/>
      <c r="AD77" s="18">
        <v>0</v>
      </c>
      <c r="AE77" s="18"/>
      <c r="AF77" s="18"/>
      <c r="AG77" s="18"/>
      <c r="AH77" s="18"/>
      <c r="AJ77" s="18">
        <v>0</v>
      </c>
      <c r="AK77" s="18"/>
      <c r="AM77" s="18">
        <v>0</v>
      </c>
      <c r="AN77" s="18"/>
      <c r="AO77" s="18"/>
      <c r="AQ77" s="18">
        <v>286254</v>
      </c>
      <c r="AR77" s="18"/>
      <c r="AS77" s="18"/>
      <c r="AT77" s="18"/>
      <c r="AU77" s="18"/>
      <c r="AW77" s="18">
        <v>286254</v>
      </c>
      <c r="AX77" s="18"/>
      <c r="AY77" s="18"/>
      <c r="AZ77" s="18"/>
      <c r="BB77" s="2">
        <f>SUM(BB85:BB92)</f>
        <v>286254</v>
      </c>
      <c r="BD77" s="7">
        <f>SUM(BD85:BD92)</f>
        <v>100</v>
      </c>
    </row>
    <row r="78" spans="2:56" ht="13.5" customHeight="1" x14ac:dyDescent="0.2">
      <c r="D78" s="15"/>
      <c r="E78" s="15"/>
      <c r="F78" s="15"/>
      <c r="G78" s="15"/>
      <c r="H78" s="15"/>
      <c r="I78" s="15"/>
      <c r="J78" s="11" t="s">
        <v>13</v>
      </c>
      <c r="K78" s="11"/>
      <c r="L78" s="11"/>
      <c r="M78" s="11"/>
      <c r="O78" s="12">
        <v>0</v>
      </c>
      <c r="P78" s="12"/>
      <c r="Q78" s="12"/>
      <c r="R78" s="12"/>
      <c r="S78" s="12"/>
      <c r="U78" s="12">
        <v>0</v>
      </c>
      <c r="V78" s="12"/>
      <c r="W78" s="12"/>
      <c r="X78" s="12"/>
      <c r="Z78" s="12">
        <v>0</v>
      </c>
      <c r="AA78" s="12"/>
      <c r="AB78" s="12"/>
      <c r="AD78" s="12">
        <v>0</v>
      </c>
      <c r="AE78" s="12"/>
      <c r="AF78" s="12"/>
      <c r="AG78" s="12"/>
      <c r="AH78" s="12"/>
      <c r="AJ78" s="12">
        <v>0</v>
      </c>
      <c r="AK78" s="12"/>
      <c r="AM78" s="12">
        <v>0</v>
      </c>
      <c r="AN78" s="12"/>
      <c r="AO78" s="12"/>
      <c r="AQ78" s="12">
        <v>0</v>
      </c>
      <c r="AR78" s="12"/>
      <c r="AS78" s="12"/>
      <c r="AT78" s="12"/>
      <c r="AU78" s="12"/>
      <c r="AW78" s="12">
        <v>0</v>
      </c>
      <c r="AX78" s="12"/>
      <c r="AY78" s="12"/>
      <c r="AZ78" s="12"/>
    </row>
    <row r="79" spans="2:56" ht="6.75" customHeight="1" x14ac:dyDescent="0.2">
      <c r="D79" s="15"/>
      <c r="E79" s="15"/>
      <c r="F79" s="15"/>
      <c r="G79" s="15"/>
      <c r="H79" s="15"/>
      <c r="I79" s="15"/>
    </row>
    <row r="80" spans="2:56" ht="13.5" customHeight="1" x14ac:dyDescent="0.2">
      <c r="D80" s="15"/>
      <c r="E80" s="15"/>
      <c r="F80" s="15"/>
      <c r="G80" s="15"/>
      <c r="H80" s="15"/>
      <c r="I80" s="15"/>
      <c r="J80" s="11" t="s">
        <v>14</v>
      </c>
      <c r="K80" s="11"/>
      <c r="L80" s="11"/>
      <c r="M80" s="11"/>
      <c r="O80" s="12">
        <v>0</v>
      </c>
      <c r="P80" s="12"/>
      <c r="Q80" s="12"/>
      <c r="R80" s="12"/>
      <c r="S80" s="12"/>
      <c r="U80" s="12">
        <v>0</v>
      </c>
      <c r="V80" s="12"/>
      <c r="W80" s="12"/>
      <c r="X80" s="12"/>
      <c r="Z80" s="12">
        <v>0</v>
      </c>
      <c r="AA80" s="12"/>
      <c r="AB80" s="12"/>
      <c r="AD80" s="12">
        <v>0</v>
      </c>
      <c r="AE80" s="12"/>
      <c r="AF80" s="12"/>
      <c r="AG80" s="12"/>
      <c r="AH80" s="12"/>
      <c r="AJ80" s="12">
        <v>0</v>
      </c>
      <c r="AK80" s="12"/>
      <c r="AM80" s="12">
        <v>0</v>
      </c>
      <c r="AN80" s="12"/>
      <c r="AO80" s="12"/>
      <c r="AQ80" s="12">
        <v>286254</v>
      </c>
      <c r="AR80" s="12"/>
      <c r="AS80" s="12"/>
      <c r="AT80" s="12"/>
      <c r="AU80" s="12"/>
      <c r="AW80" s="12">
        <v>286254</v>
      </c>
      <c r="AX80" s="12"/>
      <c r="AY80" s="12"/>
      <c r="AZ80" s="12"/>
    </row>
    <row r="81" spans="2:56" ht="6" customHeight="1" x14ac:dyDescent="0.2">
      <c r="D81" s="15"/>
      <c r="E81" s="15"/>
      <c r="F81" s="15"/>
      <c r="G81" s="15"/>
      <c r="H81" s="15"/>
      <c r="I81" s="15"/>
    </row>
    <row r="82" spans="2:56" ht="5.25" customHeight="1" x14ac:dyDescent="0.2">
      <c r="D82" s="15"/>
      <c r="E82" s="15"/>
      <c r="F82" s="15"/>
      <c r="G82" s="15"/>
      <c r="H82" s="15"/>
      <c r="I82" s="15"/>
      <c r="J82" s="11" t="s">
        <v>15</v>
      </c>
      <c r="K82" s="11"/>
      <c r="L82" s="11"/>
      <c r="M82" s="11"/>
      <c r="O82" s="12">
        <v>0</v>
      </c>
      <c r="P82" s="12"/>
      <c r="Q82" s="12"/>
      <c r="R82" s="12"/>
      <c r="S82" s="12"/>
      <c r="U82" s="12">
        <v>0</v>
      </c>
      <c r="V82" s="12"/>
      <c r="W82" s="12"/>
      <c r="X82" s="12"/>
      <c r="Z82" s="12">
        <v>0</v>
      </c>
      <c r="AA82" s="12"/>
      <c r="AB82" s="12"/>
      <c r="AD82" s="12">
        <v>0</v>
      </c>
      <c r="AE82" s="12"/>
      <c r="AF82" s="12"/>
      <c r="AG82" s="12"/>
      <c r="AH82" s="12"/>
      <c r="AJ82" s="12">
        <v>0</v>
      </c>
      <c r="AK82" s="12"/>
      <c r="AM82" s="12">
        <v>0</v>
      </c>
      <c r="AN82" s="12"/>
      <c r="AO82" s="12"/>
      <c r="AQ82" s="12">
        <v>0</v>
      </c>
      <c r="AR82" s="12"/>
      <c r="AS82" s="12"/>
      <c r="AT82" s="12"/>
      <c r="AU82" s="12"/>
      <c r="AW82" s="12">
        <v>0</v>
      </c>
      <c r="AX82" s="12"/>
      <c r="AY82" s="12"/>
      <c r="AZ82" s="12"/>
    </row>
    <row r="83" spans="2:56" ht="7.5" customHeight="1" x14ac:dyDescent="0.2">
      <c r="J83" s="11"/>
      <c r="K83" s="11"/>
      <c r="L83" s="11"/>
      <c r="M83" s="11"/>
      <c r="O83" s="12"/>
      <c r="P83" s="12"/>
      <c r="Q83" s="12"/>
      <c r="R83" s="12"/>
      <c r="S83" s="12"/>
      <c r="U83" s="12"/>
      <c r="V83" s="12"/>
      <c r="W83" s="12"/>
      <c r="X83" s="12"/>
      <c r="Z83" s="12"/>
      <c r="AA83" s="12"/>
      <c r="AB83" s="12"/>
      <c r="AD83" s="12"/>
      <c r="AE83" s="12"/>
      <c r="AF83" s="12"/>
      <c r="AG83" s="12"/>
      <c r="AH83" s="12"/>
      <c r="AJ83" s="12"/>
      <c r="AK83" s="12"/>
      <c r="AM83" s="12"/>
      <c r="AN83" s="12"/>
      <c r="AO83" s="12"/>
      <c r="AQ83" s="12"/>
      <c r="AR83" s="12"/>
      <c r="AS83" s="12"/>
      <c r="AT83" s="12"/>
      <c r="AU83" s="12"/>
      <c r="AW83" s="12"/>
      <c r="AX83" s="12"/>
      <c r="AY83" s="12"/>
      <c r="AZ83" s="12"/>
    </row>
    <row r="84" spans="2:56" ht="6" customHeight="1" x14ac:dyDescent="0.2"/>
    <row r="85" spans="2:56" s="3" customFormat="1" ht="13.5" customHeight="1" x14ac:dyDescent="0.2">
      <c r="B85" s="10">
        <v>107</v>
      </c>
      <c r="D85" s="15" t="s">
        <v>25</v>
      </c>
      <c r="E85" s="15"/>
      <c r="F85" s="15"/>
      <c r="G85" s="15"/>
      <c r="H85" s="15"/>
      <c r="I85" s="15"/>
      <c r="J85" s="17" t="s">
        <v>12</v>
      </c>
      <c r="K85" s="17"/>
      <c r="L85" s="17"/>
      <c r="M85" s="17"/>
      <c r="O85" s="16">
        <v>0</v>
      </c>
      <c r="P85" s="16"/>
      <c r="Q85" s="16"/>
      <c r="R85" s="16"/>
      <c r="S85" s="16"/>
      <c r="U85" s="16">
        <v>0</v>
      </c>
      <c r="V85" s="16"/>
      <c r="W85" s="16"/>
      <c r="X85" s="16"/>
      <c r="Z85" s="16">
        <v>0</v>
      </c>
      <c r="AA85" s="16"/>
      <c r="AB85" s="16"/>
      <c r="AD85" s="16">
        <v>0</v>
      </c>
      <c r="AE85" s="16"/>
      <c r="AF85" s="16"/>
      <c r="AG85" s="16"/>
      <c r="AH85" s="16"/>
      <c r="AJ85" s="16">
        <v>0</v>
      </c>
      <c r="AK85" s="16"/>
      <c r="AM85" s="16">
        <v>0</v>
      </c>
      <c r="AN85" s="16"/>
      <c r="AO85" s="16"/>
      <c r="AQ85" s="16">
        <v>276000</v>
      </c>
      <c r="AR85" s="16"/>
      <c r="AS85" s="16"/>
      <c r="AT85" s="16"/>
      <c r="AU85" s="16"/>
      <c r="AW85" s="16">
        <v>276000</v>
      </c>
      <c r="AX85" s="16"/>
      <c r="AY85" s="16"/>
      <c r="AZ85" s="16"/>
      <c r="BB85" s="4">
        <f>SUM(AW85)</f>
        <v>276000</v>
      </c>
      <c r="BD85" s="5">
        <f>SUM(BB85*100/BB77)</f>
        <v>96.417866649898343</v>
      </c>
    </row>
    <row r="86" spans="2:56" ht="10.5" customHeight="1" x14ac:dyDescent="0.2">
      <c r="D86" s="15"/>
      <c r="E86" s="15"/>
      <c r="F86" s="15"/>
      <c r="G86" s="15"/>
      <c r="H86" s="15"/>
      <c r="I86" s="15"/>
    </row>
    <row r="87" spans="2:56" ht="16.5" customHeight="1" x14ac:dyDescent="0.2">
      <c r="D87" s="15"/>
      <c r="E87" s="15"/>
      <c r="F87" s="15"/>
      <c r="G87" s="15"/>
      <c r="H87" s="15"/>
      <c r="I87" s="15"/>
      <c r="J87" s="11" t="s">
        <v>13</v>
      </c>
      <c r="K87" s="11"/>
      <c r="L87" s="11"/>
      <c r="M87" s="11"/>
      <c r="O87" s="12">
        <v>0</v>
      </c>
      <c r="P87" s="12"/>
      <c r="Q87" s="12"/>
      <c r="R87" s="12"/>
      <c r="S87" s="12"/>
      <c r="U87" s="12">
        <v>0</v>
      </c>
      <c r="V87" s="12"/>
      <c r="W87" s="12"/>
      <c r="X87" s="12"/>
      <c r="Z87" s="12">
        <v>0</v>
      </c>
      <c r="AA87" s="12"/>
      <c r="AB87" s="12"/>
      <c r="AD87" s="12">
        <v>0</v>
      </c>
      <c r="AE87" s="12"/>
      <c r="AF87" s="12"/>
      <c r="AG87" s="12"/>
      <c r="AH87" s="12"/>
      <c r="AJ87" s="12">
        <v>0</v>
      </c>
      <c r="AK87" s="12"/>
      <c r="AM87" s="12">
        <v>0</v>
      </c>
      <c r="AN87" s="12"/>
      <c r="AO87" s="12"/>
      <c r="AQ87" s="12">
        <v>0</v>
      </c>
      <c r="AR87" s="12"/>
      <c r="AS87" s="12"/>
      <c r="AT87" s="12"/>
      <c r="AU87" s="12"/>
      <c r="AW87" s="12">
        <v>0</v>
      </c>
      <c r="AX87" s="12"/>
      <c r="AY87" s="12"/>
      <c r="AZ87" s="12"/>
    </row>
    <row r="88" spans="2:56" ht="13.5" customHeight="1" x14ac:dyDescent="0.2">
      <c r="D88" s="15"/>
      <c r="E88" s="15"/>
      <c r="F88" s="15"/>
      <c r="G88" s="15"/>
      <c r="H88" s="15"/>
      <c r="I88" s="15"/>
      <c r="J88" s="11" t="s">
        <v>14</v>
      </c>
      <c r="K88" s="11"/>
      <c r="L88" s="11"/>
      <c r="M88" s="11"/>
      <c r="O88" s="12">
        <v>0</v>
      </c>
      <c r="P88" s="12"/>
      <c r="Q88" s="12"/>
      <c r="R88" s="12"/>
      <c r="S88" s="12"/>
      <c r="U88" s="12">
        <v>0</v>
      </c>
      <c r="V88" s="12"/>
      <c r="W88" s="12"/>
      <c r="X88" s="12"/>
      <c r="Z88" s="12">
        <v>0</v>
      </c>
      <c r="AA88" s="12"/>
      <c r="AB88" s="12"/>
      <c r="AD88" s="12">
        <v>0</v>
      </c>
      <c r="AE88" s="12"/>
      <c r="AF88" s="12"/>
      <c r="AG88" s="12"/>
      <c r="AH88" s="12"/>
      <c r="AJ88" s="12">
        <v>0</v>
      </c>
      <c r="AK88" s="12"/>
      <c r="AM88" s="12">
        <v>0</v>
      </c>
      <c r="AN88" s="12"/>
      <c r="AO88" s="12"/>
      <c r="AQ88" s="12">
        <v>276000</v>
      </c>
      <c r="AR88" s="12"/>
      <c r="AS88" s="12"/>
      <c r="AT88" s="12"/>
      <c r="AU88" s="12"/>
      <c r="AW88" s="12">
        <v>276000</v>
      </c>
      <c r="AX88" s="12"/>
      <c r="AY88" s="12"/>
      <c r="AZ88" s="12"/>
    </row>
    <row r="89" spans="2:56" ht="6.75" customHeight="1" x14ac:dyDescent="0.2">
      <c r="D89" s="15"/>
      <c r="E89" s="15"/>
      <c r="F89" s="15"/>
      <c r="G89" s="15"/>
      <c r="H89" s="15"/>
      <c r="I89" s="15"/>
    </row>
    <row r="90" spans="2:56" ht="13.5" customHeight="1" x14ac:dyDescent="0.2">
      <c r="D90" s="15"/>
      <c r="E90" s="15"/>
      <c r="F90" s="15"/>
      <c r="G90" s="15"/>
      <c r="H90" s="15"/>
      <c r="I90" s="15"/>
      <c r="J90" s="11" t="s">
        <v>15</v>
      </c>
      <c r="K90" s="11"/>
      <c r="L90" s="11"/>
      <c r="M90" s="11"/>
      <c r="O90" s="12">
        <v>0</v>
      </c>
      <c r="P90" s="12"/>
      <c r="Q90" s="12"/>
      <c r="R90" s="12"/>
      <c r="S90" s="12"/>
      <c r="U90" s="12">
        <v>0</v>
      </c>
      <c r="V90" s="12"/>
      <c r="W90" s="12"/>
      <c r="X90" s="12"/>
      <c r="Z90" s="12">
        <v>0</v>
      </c>
      <c r="AA90" s="12"/>
      <c r="AB90" s="12"/>
      <c r="AD90" s="12">
        <v>0</v>
      </c>
      <c r="AE90" s="12"/>
      <c r="AF90" s="12"/>
      <c r="AG90" s="12"/>
      <c r="AH90" s="12"/>
      <c r="AJ90" s="12">
        <v>0</v>
      </c>
      <c r="AK90" s="12"/>
      <c r="AM90" s="12">
        <v>0</v>
      </c>
      <c r="AN90" s="12"/>
      <c r="AO90" s="12"/>
      <c r="AQ90" s="12">
        <v>0</v>
      </c>
      <c r="AR90" s="12"/>
      <c r="AS90" s="12"/>
      <c r="AT90" s="12"/>
      <c r="AU90" s="12"/>
      <c r="AW90" s="12">
        <v>0</v>
      </c>
      <c r="AX90" s="12"/>
      <c r="AY90" s="12"/>
      <c r="AZ90" s="12"/>
    </row>
    <row r="91" spans="2:56" ht="6" customHeight="1" x14ac:dyDescent="0.2"/>
    <row r="92" spans="2:56" s="3" customFormat="1" ht="13.5" customHeight="1" x14ac:dyDescent="0.2">
      <c r="B92" s="10">
        <v>108</v>
      </c>
      <c r="D92" s="15" t="s">
        <v>26</v>
      </c>
      <c r="E92" s="15"/>
      <c r="F92" s="15"/>
      <c r="G92" s="15"/>
      <c r="H92" s="15"/>
      <c r="I92" s="15"/>
      <c r="J92" s="17" t="s">
        <v>12</v>
      </c>
      <c r="K92" s="17"/>
      <c r="L92" s="17"/>
      <c r="M92" s="17"/>
      <c r="O92" s="16">
        <v>0</v>
      </c>
      <c r="P92" s="16"/>
      <c r="Q92" s="16"/>
      <c r="R92" s="16"/>
      <c r="S92" s="16"/>
      <c r="U92" s="16">
        <v>0</v>
      </c>
      <c r="V92" s="16"/>
      <c r="W92" s="16"/>
      <c r="X92" s="16"/>
      <c r="Z92" s="16">
        <v>0</v>
      </c>
      <c r="AA92" s="16"/>
      <c r="AB92" s="16"/>
      <c r="AD92" s="16">
        <v>0</v>
      </c>
      <c r="AE92" s="16"/>
      <c r="AF92" s="16"/>
      <c r="AG92" s="16"/>
      <c r="AH92" s="16"/>
      <c r="AJ92" s="16">
        <v>0</v>
      </c>
      <c r="AK92" s="16"/>
      <c r="AM92" s="16">
        <v>0</v>
      </c>
      <c r="AN92" s="16"/>
      <c r="AO92" s="16"/>
      <c r="AQ92" s="16">
        <v>10254</v>
      </c>
      <c r="AR92" s="16"/>
      <c r="AS92" s="16"/>
      <c r="AT92" s="16"/>
      <c r="AU92" s="16"/>
      <c r="AW92" s="16">
        <v>10254</v>
      </c>
      <c r="AX92" s="16"/>
      <c r="AY92" s="16"/>
      <c r="AZ92" s="16"/>
      <c r="BB92" s="4">
        <f>SUM(AW92)</f>
        <v>10254</v>
      </c>
      <c r="BD92" s="5">
        <f>SUM(BB92*100/BB77)</f>
        <v>3.5821333501016581</v>
      </c>
    </row>
    <row r="93" spans="2:56" ht="10.5" customHeight="1" x14ac:dyDescent="0.2">
      <c r="D93" s="15"/>
      <c r="E93" s="15"/>
      <c r="F93" s="15"/>
      <c r="G93" s="15"/>
      <c r="H93" s="15"/>
      <c r="I93" s="15"/>
    </row>
    <row r="94" spans="2:56" ht="16.5" customHeight="1" x14ac:dyDescent="0.2">
      <c r="D94" s="15"/>
      <c r="E94" s="15"/>
      <c r="F94" s="15"/>
      <c r="G94" s="15"/>
      <c r="H94" s="15"/>
      <c r="I94" s="15"/>
      <c r="J94" s="11" t="s">
        <v>13</v>
      </c>
      <c r="K94" s="11"/>
      <c r="L94" s="11"/>
      <c r="M94" s="11"/>
      <c r="O94" s="12">
        <v>0</v>
      </c>
      <c r="P94" s="12"/>
      <c r="Q94" s="12"/>
      <c r="R94" s="12"/>
      <c r="S94" s="12"/>
      <c r="U94" s="12">
        <v>0</v>
      </c>
      <c r="V94" s="12"/>
      <c r="W94" s="12"/>
      <c r="X94" s="12"/>
      <c r="Z94" s="12">
        <v>0</v>
      </c>
      <c r="AA94" s="12"/>
      <c r="AB94" s="12"/>
      <c r="AD94" s="12">
        <v>0</v>
      </c>
      <c r="AE94" s="12"/>
      <c r="AF94" s="12"/>
      <c r="AG94" s="12"/>
      <c r="AH94" s="12"/>
      <c r="AJ94" s="12">
        <v>0</v>
      </c>
      <c r="AK94" s="12"/>
      <c r="AM94" s="12">
        <v>0</v>
      </c>
      <c r="AN94" s="12"/>
      <c r="AO94" s="12"/>
      <c r="AQ94" s="12">
        <v>0</v>
      </c>
      <c r="AR94" s="12"/>
      <c r="AS94" s="12"/>
      <c r="AT94" s="12"/>
      <c r="AU94" s="12"/>
      <c r="AW94" s="12">
        <v>0</v>
      </c>
      <c r="AX94" s="12"/>
      <c r="AY94" s="12"/>
      <c r="AZ94" s="12"/>
    </row>
    <row r="95" spans="2:56" ht="13.5" customHeight="1" x14ac:dyDescent="0.2">
      <c r="D95" s="15"/>
      <c r="E95" s="15"/>
      <c r="F95" s="15"/>
      <c r="G95" s="15"/>
      <c r="H95" s="15"/>
      <c r="I95" s="15"/>
      <c r="J95" s="11" t="s">
        <v>14</v>
      </c>
      <c r="K95" s="11"/>
      <c r="L95" s="11"/>
      <c r="M95" s="11"/>
      <c r="O95" s="12">
        <v>0</v>
      </c>
      <c r="P95" s="12"/>
      <c r="Q95" s="12"/>
      <c r="R95" s="12"/>
      <c r="S95" s="12"/>
      <c r="U95" s="12">
        <v>0</v>
      </c>
      <c r="V95" s="12"/>
      <c r="W95" s="12"/>
      <c r="X95" s="12"/>
      <c r="Z95" s="12">
        <v>0</v>
      </c>
      <c r="AA95" s="12"/>
      <c r="AB95" s="12"/>
      <c r="AD95" s="12">
        <v>0</v>
      </c>
      <c r="AE95" s="12"/>
      <c r="AF95" s="12"/>
      <c r="AG95" s="12"/>
      <c r="AH95" s="12"/>
      <c r="AJ95" s="12">
        <v>0</v>
      </c>
      <c r="AK95" s="12"/>
      <c r="AM95" s="12">
        <v>0</v>
      </c>
      <c r="AN95" s="12"/>
      <c r="AO95" s="12"/>
      <c r="AQ95" s="12">
        <v>10254</v>
      </c>
      <c r="AR95" s="12"/>
      <c r="AS95" s="12"/>
      <c r="AT95" s="12"/>
      <c r="AU95" s="12"/>
      <c r="AW95" s="12">
        <v>10254</v>
      </c>
      <c r="AX95" s="12"/>
      <c r="AY95" s="12"/>
      <c r="AZ95" s="12"/>
    </row>
    <row r="96" spans="2:56" ht="6.75" customHeight="1" x14ac:dyDescent="0.2">
      <c r="D96" s="15"/>
      <c r="E96" s="15"/>
      <c r="F96" s="15"/>
      <c r="G96" s="15"/>
      <c r="H96" s="15"/>
      <c r="I96" s="15"/>
    </row>
    <row r="97" spans="2:56" ht="13.5" customHeight="1" x14ac:dyDescent="0.2">
      <c r="D97" s="15"/>
      <c r="E97" s="15"/>
      <c r="F97" s="15"/>
      <c r="G97" s="15"/>
      <c r="H97" s="15"/>
      <c r="I97" s="15"/>
      <c r="J97" s="11" t="s">
        <v>15</v>
      </c>
      <c r="K97" s="11"/>
      <c r="L97" s="11"/>
      <c r="M97" s="11"/>
      <c r="O97" s="12">
        <v>0</v>
      </c>
      <c r="P97" s="12"/>
      <c r="Q97" s="12"/>
      <c r="R97" s="12"/>
      <c r="S97" s="12"/>
      <c r="U97" s="12">
        <v>0</v>
      </c>
      <c r="V97" s="12"/>
      <c r="W97" s="12"/>
      <c r="X97" s="12"/>
      <c r="Z97" s="12">
        <v>0</v>
      </c>
      <c r="AA97" s="12"/>
      <c r="AB97" s="12"/>
      <c r="AD97" s="12">
        <v>0</v>
      </c>
      <c r="AE97" s="12"/>
      <c r="AF97" s="12"/>
      <c r="AG97" s="12"/>
      <c r="AH97" s="12"/>
      <c r="AJ97" s="12">
        <v>0</v>
      </c>
      <c r="AK97" s="12"/>
      <c r="AM97" s="12">
        <v>0</v>
      </c>
      <c r="AN97" s="12"/>
      <c r="AO97" s="12"/>
      <c r="AQ97" s="12">
        <v>0</v>
      </c>
      <c r="AR97" s="12"/>
      <c r="AS97" s="12"/>
      <c r="AT97" s="12"/>
      <c r="AU97" s="12"/>
      <c r="AW97" s="12">
        <v>0</v>
      </c>
      <c r="AX97" s="12"/>
      <c r="AY97" s="12"/>
      <c r="AZ97" s="12"/>
    </row>
    <row r="98" spans="2:56" ht="9.75" customHeight="1" x14ac:dyDescent="0.2"/>
    <row r="99" spans="2:56" s="1" customFormat="1" ht="15.75" customHeight="1" x14ac:dyDescent="0.2">
      <c r="B99" s="9"/>
      <c r="D99" s="15" t="s">
        <v>27</v>
      </c>
      <c r="E99" s="15"/>
      <c r="F99" s="15"/>
      <c r="G99" s="15"/>
      <c r="H99" s="15"/>
      <c r="I99" s="15"/>
      <c r="J99" s="19" t="s">
        <v>12</v>
      </c>
      <c r="K99" s="19"/>
      <c r="L99" s="19"/>
      <c r="M99" s="19"/>
      <c r="O99" s="18">
        <v>0</v>
      </c>
      <c r="P99" s="18"/>
      <c r="Q99" s="18"/>
      <c r="R99" s="18"/>
      <c r="S99" s="18"/>
      <c r="U99" s="18">
        <v>0</v>
      </c>
      <c r="V99" s="18"/>
      <c r="W99" s="18"/>
      <c r="X99" s="18"/>
      <c r="Z99" s="18">
        <v>322700</v>
      </c>
      <c r="AA99" s="18"/>
      <c r="AB99" s="18"/>
      <c r="AD99" s="18">
        <v>0</v>
      </c>
      <c r="AE99" s="18"/>
      <c r="AF99" s="18"/>
      <c r="AG99" s="18"/>
      <c r="AH99" s="18"/>
      <c r="AJ99" s="18">
        <v>0</v>
      </c>
      <c r="AK99" s="18"/>
      <c r="AM99" s="18">
        <v>20000000</v>
      </c>
      <c r="AN99" s="18"/>
      <c r="AO99" s="18"/>
      <c r="AQ99" s="18">
        <v>3495249</v>
      </c>
      <c r="AR99" s="18"/>
      <c r="AS99" s="18"/>
      <c r="AT99" s="18"/>
      <c r="AU99" s="18"/>
      <c r="AW99" s="18">
        <v>23817949</v>
      </c>
      <c r="AX99" s="18"/>
      <c r="AY99" s="18"/>
      <c r="AZ99" s="18"/>
      <c r="BB99" s="2">
        <f>SUM(BB107)</f>
        <v>23817949</v>
      </c>
      <c r="BD99" s="1">
        <f>SUM(BD107)</f>
        <v>100</v>
      </c>
    </row>
    <row r="100" spans="2:56" ht="13.5" customHeight="1" x14ac:dyDescent="0.2">
      <c r="D100" s="15"/>
      <c r="E100" s="15"/>
      <c r="F100" s="15"/>
      <c r="G100" s="15"/>
      <c r="H100" s="15"/>
      <c r="I100" s="15"/>
      <c r="J100" s="11" t="s">
        <v>13</v>
      </c>
      <c r="K100" s="11"/>
      <c r="L100" s="11"/>
      <c r="M100" s="11"/>
      <c r="O100" s="12">
        <v>0</v>
      </c>
      <c r="P100" s="12"/>
      <c r="Q100" s="12"/>
      <c r="R100" s="12"/>
      <c r="S100" s="12"/>
      <c r="U100" s="12">
        <v>0</v>
      </c>
      <c r="V100" s="12"/>
      <c r="W100" s="12"/>
      <c r="X100" s="12"/>
      <c r="Z100" s="12">
        <v>0</v>
      </c>
      <c r="AA100" s="12"/>
      <c r="AB100" s="12"/>
      <c r="AD100" s="12">
        <v>0</v>
      </c>
      <c r="AE100" s="12"/>
      <c r="AF100" s="12"/>
      <c r="AG100" s="12"/>
      <c r="AH100" s="12"/>
      <c r="AJ100" s="12">
        <v>0</v>
      </c>
      <c r="AK100" s="12"/>
      <c r="AM100" s="12">
        <v>0</v>
      </c>
      <c r="AN100" s="12"/>
      <c r="AO100" s="12"/>
      <c r="AQ100" s="12">
        <v>2090000</v>
      </c>
      <c r="AR100" s="12"/>
      <c r="AS100" s="12"/>
      <c r="AT100" s="12"/>
      <c r="AU100" s="12"/>
      <c r="AW100" s="12">
        <v>2090000</v>
      </c>
      <c r="AX100" s="12"/>
      <c r="AY100" s="12"/>
      <c r="AZ100" s="12"/>
    </row>
    <row r="101" spans="2:56" ht="6.75" customHeight="1" x14ac:dyDescent="0.2">
      <c r="D101" s="15"/>
      <c r="E101" s="15"/>
      <c r="F101" s="15"/>
      <c r="G101" s="15"/>
      <c r="H101" s="15"/>
      <c r="I101" s="15"/>
    </row>
    <row r="102" spans="2:56" ht="13.5" customHeight="1" x14ac:dyDescent="0.2">
      <c r="D102" s="15"/>
      <c r="E102" s="15"/>
      <c r="F102" s="15"/>
      <c r="G102" s="15"/>
      <c r="H102" s="15"/>
      <c r="I102" s="15"/>
      <c r="J102" s="11" t="s">
        <v>14</v>
      </c>
      <c r="K102" s="11"/>
      <c r="L102" s="11"/>
      <c r="M102" s="11"/>
      <c r="O102" s="12">
        <v>0</v>
      </c>
      <c r="P102" s="12"/>
      <c r="Q102" s="12"/>
      <c r="R102" s="12"/>
      <c r="S102" s="12"/>
      <c r="U102" s="12">
        <v>0</v>
      </c>
      <c r="V102" s="12"/>
      <c r="W102" s="12"/>
      <c r="X102" s="12"/>
      <c r="Z102" s="12">
        <v>322700</v>
      </c>
      <c r="AA102" s="12"/>
      <c r="AB102" s="12"/>
      <c r="AD102" s="12">
        <v>0</v>
      </c>
      <c r="AE102" s="12"/>
      <c r="AF102" s="12"/>
      <c r="AG102" s="12"/>
      <c r="AH102" s="12"/>
      <c r="AJ102" s="12">
        <v>0</v>
      </c>
      <c r="AK102" s="12"/>
      <c r="AM102" s="12">
        <v>20000000</v>
      </c>
      <c r="AN102" s="12"/>
      <c r="AO102" s="12"/>
      <c r="AQ102" s="12">
        <v>3495249</v>
      </c>
      <c r="AR102" s="12"/>
      <c r="AS102" s="12"/>
      <c r="AT102" s="12"/>
      <c r="AU102" s="12"/>
      <c r="AW102" s="12">
        <v>23817949</v>
      </c>
      <c r="AX102" s="12"/>
      <c r="AY102" s="12"/>
      <c r="AZ102" s="12"/>
    </row>
    <row r="103" spans="2:56" ht="6" customHeight="1" x14ac:dyDescent="0.2">
      <c r="D103" s="15"/>
      <c r="E103" s="15"/>
      <c r="F103" s="15"/>
      <c r="G103" s="15"/>
      <c r="H103" s="15"/>
      <c r="I103" s="15"/>
    </row>
    <row r="104" spans="2:56" ht="5.25" customHeight="1" x14ac:dyDescent="0.2">
      <c r="D104" s="15"/>
      <c r="E104" s="15"/>
      <c r="F104" s="15"/>
      <c r="G104" s="15"/>
      <c r="H104" s="15"/>
      <c r="I104" s="15"/>
      <c r="J104" s="11" t="s">
        <v>15</v>
      </c>
      <c r="K104" s="11"/>
      <c r="L104" s="11"/>
      <c r="M104" s="11"/>
      <c r="O104" s="12">
        <v>0</v>
      </c>
      <c r="P104" s="12"/>
      <c r="Q104" s="12"/>
      <c r="R104" s="12"/>
      <c r="S104" s="12"/>
      <c r="U104" s="12">
        <v>0</v>
      </c>
      <c r="V104" s="12"/>
      <c r="W104" s="12"/>
      <c r="X104" s="12"/>
      <c r="Z104" s="12">
        <v>0</v>
      </c>
      <c r="AA104" s="12"/>
      <c r="AB104" s="12"/>
      <c r="AD104" s="12">
        <v>0</v>
      </c>
      <c r="AE104" s="12"/>
      <c r="AF104" s="12"/>
      <c r="AG104" s="12"/>
      <c r="AH104" s="12"/>
      <c r="AJ104" s="12">
        <v>0</v>
      </c>
      <c r="AK104" s="12"/>
      <c r="AM104" s="12">
        <v>0</v>
      </c>
      <c r="AN104" s="12"/>
      <c r="AO104" s="12"/>
      <c r="AQ104" s="12">
        <v>0</v>
      </c>
      <c r="AR104" s="12"/>
      <c r="AS104" s="12"/>
      <c r="AT104" s="12"/>
      <c r="AU104" s="12"/>
      <c r="AW104" s="12">
        <v>0</v>
      </c>
      <c r="AX104" s="12"/>
      <c r="AY104" s="12"/>
      <c r="AZ104" s="12"/>
    </row>
    <row r="105" spans="2:56" ht="7.5" customHeight="1" x14ac:dyDescent="0.2">
      <c r="J105" s="11"/>
      <c r="K105" s="11"/>
      <c r="L105" s="11"/>
      <c r="M105" s="11"/>
      <c r="O105" s="12"/>
      <c r="P105" s="12"/>
      <c r="Q105" s="12"/>
      <c r="R105" s="12"/>
      <c r="S105" s="12"/>
      <c r="U105" s="12"/>
      <c r="V105" s="12"/>
      <c r="W105" s="12"/>
      <c r="X105" s="12"/>
      <c r="Z105" s="12"/>
      <c r="AA105" s="12"/>
      <c r="AB105" s="12"/>
      <c r="AD105" s="12"/>
      <c r="AE105" s="12"/>
      <c r="AF105" s="12"/>
      <c r="AG105" s="12"/>
      <c r="AH105" s="12"/>
      <c r="AJ105" s="12"/>
      <c r="AK105" s="12"/>
      <c r="AM105" s="12"/>
      <c r="AN105" s="12"/>
      <c r="AO105" s="12"/>
      <c r="AQ105" s="12"/>
      <c r="AR105" s="12"/>
      <c r="AS105" s="12"/>
      <c r="AT105" s="12"/>
      <c r="AU105" s="12"/>
      <c r="AW105" s="12"/>
      <c r="AX105" s="12"/>
      <c r="AY105" s="12"/>
      <c r="AZ105" s="12"/>
    </row>
    <row r="106" spans="2:56" ht="6" customHeight="1" x14ac:dyDescent="0.2"/>
    <row r="107" spans="2:56" s="3" customFormat="1" ht="13.5" customHeight="1" x14ac:dyDescent="0.2">
      <c r="B107" s="10">
        <v>109</v>
      </c>
      <c r="D107" s="15" t="s">
        <v>28</v>
      </c>
      <c r="E107" s="15"/>
      <c r="F107" s="15"/>
      <c r="G107" s="15"/>
      <c r="H107" s="15"/>
      <c r="I107" s="15"/>
      <c r="J107" s="17" t="s">
        <v>12</v>
      </c>
      <c r="K107" s="17"/>
      <c r="L107" s="17"/>
      <c r="M107" s="17"/>
      <c r="O107" s="16">
        <v>0</v>
      </c>
      <c r="P107" s="16"/>
      <c r="Q107" s="16"/>
      <c r="R107" s="16"/>
      <c r="S107" s="16"/>
      <c r="U107" s="16">
        <v>0</v>
      </c>
      <c r="V107" s="16"/>
      <c r="W107" s="16"/>
      <c r="X107" s="16"/>
      <c r="Z107" s="16">
        <v>322700</v>
      </c>
      <c r="AA107" s="16"/>
      <c r="AB107" s="16"/>
      <c r="AD107" s="16">
        <v>0</v>
      </c>
      <c r="AE107" s="16"/>
      <c r="AF107" s="16"/>
      <c r="AG107" s="16"/>
      <c r="AH107" s="16"/>
      <c r="AJ107" s="16">
        <v>0</v>
      </c>
      <c r="AK107" s="16"/>
      <c r="AM107" s="16">
        <v>20000000</v>
      </c>
      <c r="AN107" s="16"/>
      <c r="AO107" s="16"/>
      <c r="AQ107" s="16">
        <v>3495249</v>
      </c>
      <c r="AR107" s="16"/>
      <c r="AS107" s="16"/>
      <c r="AT107" s="16"/>
      <c r="AU107" s="16"/>
      <c r="AW107" s="16">
        <v>23817949</v>
      </c>
      <c r="AX107" s="16"/>
      <c r="AY107" s="16"/>
      <c r="AZ107" s="16"/>
      <c r="BB107" s="4">
        <f>SUM(AW107)</f>
        <v>23817949</v>
      </c>
      <c r="BD107" s="3">
        <f>SUM(BB107*100/BB99)</f>
        <v>100</v>
      </c>
    </row>
    <row r="108" spans="2:56" ht="10.5" customHeight="1" x14ac:dyDescent="0.2">
      <c r="D108" s="15"/>
      <c r="E108" s="15"/>
      <c r="F108" s="15"/>
      <c r="G108" s="15"/>
      <c r="H108" s="15"/>
      <c r="I108" s="15"/>
    </row>
    <row r="109" spans="2:56" ht="16.5" customHeight="1" x14ac:dyDescent="0.2">
      <c r="D109" s="15"/>
      <c r="E109" s="15"/>
      <c r="F109" s="15"/>
      <c r="G109" s="15"/>
      <c r="H109" s="15"/>
      <c r="I109" s="15"/>
      <c r="J109" s="11" t="s">
        <v>13</v>
      </c>
      <c r="K109" s="11"/>
      <c r="L109" s="11"/>
      <c r="M109" s="11"/>
      <c r="O109" s="12">
        <v>0</v>
      </c>
      <c r="P109" s="12"/>
      <c r="Q109" s="12"/>
      <c r="R109" s="12"/>
      <c r="S109" s="12"/>
      <c r="U109" s="12">
        <v>0</v>
      </c>
      <c r="V109" s="12"/>
      <c r="W109" s="12"/>
      <c r="X109" s="12"/>
      <c r="Z109" s="12">
        <v>0</v>
      </c>
      <c r="AA109" s="12"/>
      <c r="AB109" s="12"/>
      <c r="AD109" s="12">
        <v>0</v>
      </c>
      <c r="AE109" s="12"/>
      <c r="AF109" s="12"/>
      <c r="AG109" s="12"/>
      <c r="AH109" s="12"/>
      <c r="AJ109" s="12">
        <v>0</v>
      </c>
      <c r="AK109" s="12"/>
      <c r="AM109" s="12">
        <v>0</v>
      </c>
      <c r="AN109" s="12"/>
      <c r="AO109" s="12"/>
      <c r="AQ109" s="12">
        <v>2090000</v>
      </c>
      <c r="AR109" s="12"/>
      <c r="AS109" s="12"/>
      <c r="AT109" s="12"/>
      <c r="AU109" s="12"/>
      <c r="AW109" s="12">
        <v>2090000</v>
      </c>
      <c r="AX109" s="12"/>
      <c r="AY109" s="12"/>
      <c r="AZ109" s="12"/>
    </row>
    <row r="110" spans="2:56" ht="13.5" customHeight="1" x14ac:dyDescent="0.2">
      <c r="D110" s="15"/>
      <c r="E110" s="15"/>
      <c r="F110" s="15"/>
      <c r="G110" s="15"/>
      <c r="H110" s="15"/>
      <c r="I110" s="15"/>
      <c r="J110" s="11" t="s">
        <v>14</v>
      </c>
      <c r="K110" s="11"/>
      <c r="L110" s="11"/>
      <c r="M110" s="11"/>
      <c r="O110" s="12">
        <v>0</v>
      </c>
      <c r="P110" s="12"/>
      <c r="Q110" s="12"/>
      <c r="R110" s="12"/>
      <c r="S110" s="12"/>
      <c r="U110" s="12">
        <v>0</v>
      </c>
      <c r="V110" s="12"/>
      <c r="W110" s="12"/>
      <c r="X110" s="12"/>
      <c r="Z110" s="12">
        <v>322700</v>
      </c>
      <c r="AA110" s="12"/>
      <c r="AB110" s="12"/>
      <c r="AD110" s="12">
        <v>0</v>
      </c>
      <c r="AE110" s="12"/>
      <c r="AF110" s="12"/>
      <c r="AG110" s="12"/>
      <c r="AH110" s="12"/>
      <c r="AJ110" s="12">
        <v>0</v>
      </c>
      <c r="AK110" s="12"/>
      <c r="AM110" s="12">
        <v>20000000</v>
      </c>
      <c r="AN110" s="12"/>
      <c r="AO110" s="12"/>
      <c r="AQ110" s="12">
        <v>3495249</v>
      </c>
      <c r="AR110" s="12"/>
      <c r="AS110" s="12"/>
      <c r="AT110" s="12"/>
      <c r="AU110" s="12"/>
      <c r="AW110" s="12">
        <v>23817949</v>
      </c>
      <c r="AX110" s="12"/>
      <c r="AY110" s="12"/>
      <c r="AZ110" s="12"/>
    </row>
    <row r="111" spans="2:56" ht="6.75" customHeight="1" x14ac:dyDescent="0.2">
      <c r="D111" s="15"/>
      <c r="E111" s="15"/>
      <c r="F111" s="15"/>
      <c r="G111" s="15"/>
      <c r="H111" s="15"/>
      <c r="I111" s="15"/>
    </row>
    <row r="112" spans="2:56" ht="13.5" customHeight="1" x14ac:dyDescent="0.2">
      <c r="D112" s="15"/>
      <c r="E112" s="15"/>
      <c r="F112" s="15"/>
      <c r="G112" s="15"/>
      <c r="H112" s="15"/>
      <c r="I112" s="15"/>
      <c r="J112" s="11" t="s">
        <v>15</v>
      </c>
      <c r="K112" s="11"/>
      <c r="L112" s="11"/>
      <c r="M112" s="11"/>
      <c r="O112" s="12">
        <v>0</v>
      </c>
      <c r="P112" s="12"/>
      <c r="Q112" s="12"/>
      <c r="R112" s="12"/>
      <c r="S112" s="12"/>
      <c r="U112" s="12">
        <v>0</v>
      </c>
      <c r="V112" s="12"/>
      <c r="W112" s="12"/>
      <c r="X112" s="12"/>
      <c r="Z112" s="12">
        <v>0</v>
      </c>
      <c r="AA112" s="12"/>
      <c r="AB112" s="12"/>
      <c r="AD112" s="12">
        <v>0</v>
      </c>
      <c r="AE112" s="12"/>
      <c r="AF112" s="12"/>
      <c r="AG112" s="12"/>
      <c r="AH112" s="12"/>
      <c r="AJ112" s="12">
        <v>0</v>
      </c>
      <c r="AK112" s="12"/>
      <c r="AM112" s="12">
        <v>0</v>
      </c>
      <c r="AN112" s="12"/>
      <c r="AO112" s="12"/>
      <c r="AQ112" s="12">
        <v>0</v>
      </c>
      <c r="AR112" s="12"/>
      <c r="AS112" s="12"/>
      <c r="AT112" s="12"/>
      <c r="AU112" s="12"/>
      <c r="AW112" s="12">
        <v>0</v>
      </c>
      <c r="AX112" s="12"/>
      <c r="AY112" s="12"/>
      <c r="AZ112" s="12"/>
    </row>
    <row r="113" spans="2:56" ht="9.75" customHeight="1" x14ac:dyDescent="0.2"/>
    <row r="114" spans="2:56" s="1" customFormat="1" ht="15.75" customHeight="1" x14ac:dyDescent="0.2">
      <c r="B114" s="9"/>
      <c r="D114" s="15" t="s">
        <v>29</v>
      </c>
      <c r="E114" s="15"/>
      <c r="F114" s="15"/>
      <c r="G114" s="15"/>
      <c r="H114" s="15"/>
      <c r="I114" s="15"/>
      <c r="J114" s="19" t="s">
        <v>12</v>
      </c>
      <c r="K114" s="19"/>
      <c r="L114" s="19"/>
      <c r="M114" s="19"/>
      <c r="O114" s="18">
        <v>0</v>
      </c>
      <c r="P114" s="18"/>
      <c r="Q114" s="18"/>
      <c r="R114" s="18"/>
      <c r="S114" s="18"/>
      <c r="U114" s="18">
        <v>0</v>
      </c>
      <c r="V114" s="18"/>
      <c r="W114" s="18"/>
      <c r="X114" s="18"/>
      <c r="Z114" s="18">
        <v>324820</v>
      </c>
      <c r="AA114" s="18"/>
      <c r="AB114" s="18"/>
      <c r="AD114" s="18">
        <v>0</v>
      </c>
      <c r="AE114" s="18"/>
      <c r="AF114" s="18"/>
      <c r="AG114" s="18"/>
      <c r="AH114" s="18"/>
      <c r="AJ114" s="18">
        <v>0</v>
      </c>
      <c r="AK114" s="18"/>
      <c r="AM114" s="18">
        <v>0</v>
      </c>
      <c r="AN114" s="18"/>
      <c r="AO114" s="18"/>
      <c r="AQ114" s="18">
        <v>2129534</v>
      </c>
      <c r="AR114" s="18"/>
      <c r="AS114" s="18"/>
      <c r="AT114" s="18"/>
      <c r="AU114" s="18"/>
      <c r="AW114" s="18">
        <v>2454354</v>
      </c>
      <c r="AX114" s="18"/>
      <c r="AY114" s="18"/>
      <c r="AZ114" s="18"/>
      <c r="BB114" s="2">
        <f>SUM(BB122)</f>
        <v>2454354</v>
      </c>
      <c r="BD114" s="1">
        <f>SUM(BD122)</f>
        <v>100</v>
      </c>
    </row>
    <row r="115" spans="2:56" ht="13.5" customHeight="1" x14ac:dyDescent="0.2">
      <c r="D115" s="15"/>
      <c r="E115" s="15"/>
      <c r="F115" s="15"/>
      <c r="G115" s="15"/>
      <c r="H115" s="15"/>
      <c r="I115" s="15"/>
      <c r="J115" s="11" t="s">
        <v>13</v>
      </c>
      <c r="K115" s="11"/>
      <c r="L115" s="11"/>
      <c r="M115" s="11"/>
      <c r="O115" s="12">
        <v>0</v>
      </c>
      <c r="P115" s="12"/>
      <c r="Q115" s="12"/>
      <c r="R115" s="12"/>
      <c r="S115" s="12"/>
      <c r="U115" s="12">
        <v>0</v>
      </c>
      <c r="V115" s="12"/>
      <c r="W115" s="12"/>
      <c r="X115" s="12"/>
      <c r="Z115" s="12">
        <v>0</v>
      </c>
      <c r="AA115" s="12"/>
      <c r="AB115" s="12"/>
      <c r="AD115" s="12">
        <v>0</v>
      </c>
      <c r="AE115" s="12"/>
      <c r="AF115" s="12"/>
      <c r="AG115" s="12"/>
      <c r="AH115" s="12"/>
      <c r="AJ115" s="12">
        <v>0</v>
      </c>
      <c r="AK115" s="12"/>
      <c r="AM115" s="12">
        <v>0</v>
      </c>
      <c r="AN115" s="12"/>
      <c r="AO115" s="12"/>
      <c r="AQ115" s="12">
        <v>1097040</v>
      </c>
      <c r="AR115" s="12"/>
      <c r="AS115" s="12"/>
      <c r="AT115" s="12"/>
      <c r="AU115" s="12"/>
      <c r="AW115" s="12">
        <v>1097040</v>
      </c>
      <c r="AX115" s="12"/>
      <c r="AY115" s="12"/>
      <c r="AZ115" s="12"/>
    </row>
    <row r="116" spans="2:56" ht="6.75" customHeight="1" x14ac:dyDescent="0.2">
      <c r="D116" s="15"/>
      <c r="E116" s="15"/>
      <c r="F116" s="15"/>
      <c r="G116" s="15"/>
      <c r="H116" s="15"/>
      <c r="I116" s="15"/>
    </row>
    <row r="117" spans="2:56" ht="13.5" customHeight="1" x14ac:dyDescent="0.2">
      <c r="D117" s="15"/>
      <c r="E117" s="15"/>
      <c r="F117" s="15"/>
      <c r="G117" s="15"/>
      <c r="H117" s="15"/>
      <c r="I117" s="15"/>
      <c r="J117" s="11" t="s">
        <v>14</v>
      </c>
      <c r="K117" s="11"/>
      <c r="L117" s="11"/>
      <c r="M117" s="11"/>
      <c r="O117" s="12">
        <v>0</v>
      </c>
      <c r="P117" s="12"/>
      <c r="Q117" s="12"/>
      <c r="R117" s="12"/>
      <c r="S117" s="12"/>
      <c r="U117" s="12">
        <v>0</v>
      </c>
      <c r="V117" s="12"/>
      <c r="W117" s="12"/>
      <c r="X117" s="12"/>
      <c r="Z117" s="12">
        <v>324820</v>
      </c>
      <c r="AA117" s="12"/>
      <c r="AB117" s="12"/>
      <c r="AD117" s="12">
        <v>0</v>
      </c>
      <c r="AE117" s="12"/>
      <c r="AF117" s="12"/>
      <c r="AG117" s="12"/>
      <c r="AH117" s="12"/>
      <c r="AJ117" s="12">
        <v>0</v>
      </c>
      <c r="AK117" s="12"/>
      <c r="AM117" s="12">
        <v>0</v>
      </c>
      <c r="AN117" s="12"/>
      <c r="AO117" s="12"/>
      <c r="AQ117" s="12">
        <v>2129533.5</v>
      </c>
      <c r="AR117" s="12"/>
      <c r="AS117" s="12"/>
      <c r="AT117" s="12"/>
      <c r="AU117" s="12"/>
      <c r="AW117" s="12">
        <v>2454353.5</v>
      </c>
      <c r="AX117" s="12"/>
      <c r="AY117" s="12"/>
      <c r="AZ117" s="12"/>
    </row>
    <row r="118" spans="2:56" ht="6" customHeight="1" x14ac:dyDescent="0.2">
      <c r="D118" s="15"/>
      <c r="E118" s="15"/>
      <c r="F118" s="15"/>
      <c r="G118" s="15"/>
      <c r="H118" s="15"/>
      <c r="I118" s="15"/>
    </row>
    <row r="119" spans="2:56" ht="5.25" customHeight="1" x14ac:dyDescent="0.2">
      <c r="D119" s="15"/>
      <c r="E119" s="15"/>
      <c r="F119" s="15"/>
      <c r="G119" s="15"/>
      <c r="H119" s="15"/>
      <c r="I119" s="15"/>
      <c r="J119" s="11" t="s">
        <v>15</v>
      </c>
      <c r="K119" s="11"/>
      <c r="L119" s="11"/>
      <c r="M119" s="11"/>
      <c r="O119" s="12">
        <v>0</v>
      </c>
      <c r="P119" s="12"/>
      <c r="Q119" s="12"/>
      <c r="R119" s="12"/>
      <c r="S119" s="12"/>
      <c r="U119" s="12">
        <v>0</v>
      </c>
      <c r="V119" s="12"/>
      <c r="W119" s="12"/>
      <c r="X119" s="12"/>
      <c r="Z119" s="12">
        <v>0</v>
      </c>
      <c r="AA119" s="12"/>
      <c r="AB119" s="12"/>
      <c r="AD119" s="12">
        <v>0</v>
      </c>
      <c r="AE119" s="12"/>
      <c r="AF119" s="12"/>
      <c r="AG119" s="12"/>
      <c r="AH119" s="12"/>
      <c r="AJ119" s="12">
        <v>0</v>
      </c>
      <c r="AK119" s="12"/>
      <c r="AM119" s="12">
        <v>0</v>
      </c>
      <c r="AN119" s="12"/>
      <c r="AO119" s="12"/>
      <c r="AQ119" s="12">
        <v>0.5</v>
      </c>
      <c r="AR119" s="12"/>
      <c r="AS119" s="12"/>
      <c r="AT119" s="12"/>
      <c r="AU119" s="12"/>
      <c r="AW119" s="12">
        <v>0.5</v>
      </c>
      <c r="AX119" s="12"/>
      <c r="AY119" s="12"/>
      <c r="AZ119" s="12"/>
    </row>
    <row r="120" spans="2:56" ht="7.5" customHeight="1" x14ac:dyDescent="0.2">
      <c r="J120" s="11"/>
      <c r="K120" s="11"/>
      <c r="L120" s="11"/>
      <c r="M120" s="11"/>
      <c r="O120" s="12"/>
      <c r="P120" s="12"/>
      <c r="Q120" s="12"/>
      <c r="R120" s="12"/>
      <c r="S120" s="12"/>
      <c r="U120" s="12"/>
      <c r="V120" s="12"/>
      <c r="W120" s="12"/>
      <c r="X120" s="12"/>
      <c r="Z120" s="12"/>
      <c r="AA120" s="12"/>
      <c r="AB120" s="12"/>
      <c r="AD120" s="12"/>
      <c r="AE120" s="12"/>
      <c r="AF120" s="12"/>
      <c r="AG120" s="12"/>
      <c r="AH120" s="12"/>
      <c r="AJ120" s="12"/>
      <c r="AK120" s="12"/>
      <c r="AM120" s="12"/>
      <c r="AN120" s="12"/>
      <c r="AO120" s="12"/>
      <c r="AQ120" s="12"/>
      <c r="AR120" s="12"/>
      <c r="AS120" s="12"/>
      <c r="AT120" s="12"/>
      <c r="AU120" s="12"/>
      <c r="AW120" s="12"/>
      <c r="AX120" s="12"/>
      <c r="AY120" s="12"/>
      <c r="AZ120" s="12"/>
    </row>
    <row r="121" spans="2:56" ht="6" customHeight="1" x14ac:dyDescent="0.2"/>
    <row r="122" spans="2:56" s="3" customFormat="1" ht="13.5" customHeight="1" x14ac:dyDescent="0.2">
      <c r="B122" s="10">
        <v>110</v>
      </c>
      <c r="D122" s="15" t="s">
        <v>30</v>
      </c>
      <c r="E122" s="15"/>
      <c r="F122" s="15"/>
      <c r="G122" s="15"/>
      <c r="H122" s="15"/>
      <c r="I122" s="15"/>
      <c r="J122" s="17" t="s">
        <v>12</v>
      </c>
      <c r="K122" s="17"/>
      <c r="L122" s="17"/>
      <c r="M122" s="17"/>
      <c r="O122" s="16">
        <v>0</v>
      </c>
      <c r="P122" s="16"/>
      <c r="Q122" s="16"/>
      <c r="R122" s="16"/>
      <c r="S122" s="16"/>
      <c r="U122" s="16">
        <v>0</v>
      </c>
      <c r="V122" s="16"/>
      <c r="W122" s="16"/>
      <c r="X122" s="16"/>
      <c r="Z122" s="16">
        <v>324820</v>
      </c>
      <c r="AA122" s="16"/>
      <c r="AB122" s="16"/>
      <c r="AD122" s="16">
        <v>0</v>
      </c>
      <c r="AE122" s="16"/>
      <c r="AF122" s="16"/>
      <c r="AG122" s="16"/>
      <c r="AH122" s="16"/>
      <c r="AJ122" s="16">
        <v>0</v>
      </c>
      <c r="AK122" s="16"/>
      <c r="AM122" s="16">
        <v>0</v>
      </c>
      <c r="AN122" s="16"/>
      <c r="AO122" s="16"/>
      <c r="AQ122" s="16">
        <v>2129534</v>
      </c>
      <c r="AR122" s="16"/>
      <c r="AS122" s="16"/>
      <c r="AT122" s="16"/>
      <c r="AU122" s="16"/>
      <c r="AW122" s="16">
        <v>2454354</v>
      </c>
      <c r="AX122" s="16"/>
      <c r="AY122" s="16"/>
      <c r="AZ122" s="16"/>
      <c r="BB122" s="4">
        <f>SUM(AW122)</f>
        <v>2454354</v>
      </c>
      <c r="BD122" s="3">
        <f>SUM(BB122*100/BB114)</f>
        <v>100</v>
      </c>
    </row>
    <row r="123" spans="2:56" ht="10.5" customHeight="1" x14ac:dyDescent="0.2">
      <c r="D123" s="15"/>
      <c r="E123" s="15"/>
      <c r="F123" s="15"/>
      <c r="G123" s="15"/>
      <c r="H123" s="15"/>
      <c r="I123" s="15"/>
    </row>
    <row r="124" spans="2:56" ht="16.5" customHeight="1" x14ac:dyDescent="0.2">
      <c r="D124" s="15"/>
      <c r="E124" s="15"/>
      <c r="F124" s="15"/>
      <c r="G124" s="15"/>
      <c r="H124" s="15"/>
      <c r="I124" s="15"/>
      <c r="J124" s="11" t="s">
        <v>13</v>
      </c>
      <c r="K124" s="11"/>
      <c r="L124" s="11"/>
      <c r="M124" s="11"/>
      <c r="O124" s="12">
        <v>0</v>
      </c>
      <c r="P124" s="12"/>
      <c r="Q124" s="12"/>
      <c r="R124" s="12"/>
      <c r="S124" s="12"/>
      <c r="U124" s="12">
        <v>0</v>
      </c>
      <c r="V124" s="12"/>
      <c r="W124" s="12"/>
      <c r="X124" s="12"/>
      <c r="Z124" s="12">
        <v>0</v>
      </c>
      <c r="AA124" s="12"/>
      <c r="AB124" s="12"/>
      <c r="AD124" s="12">
        <v>0</v>
      </c>
      <c r="AE124" s="12"/>
      <c r="AF124" s="12"/>
      <c r="AG124" s="12"/>
      <c r="AH124" s="12"/>
      <c r="AJ124" s="12">
        <v>0</v>
      </c>
      <c r="AK124" s="12"/>
      <c r="AM124" s="12">
        <v>0</v>
      </c>
      <c r="AN124" s="12"/>
      <c r="AO124" s="12"/>
      <c r="AQ124" s="12">
        <v>1097040</v>
      </c>
      <c r="AR124" s="12"/>
      <c r="AS124" s="12"/>
      <c r="AT124" s="12"/>
      <c r="AU124" s="12"/>
      <c r="AW124" s="12">
        <v>1097040</v>
      </c>
      <c r="AX124" s="12"/>
      <c r="AY124" s="12"/>
      <c r="AZ124" s="12"/>
    </row>
    <row r="125" spans="2:56" ht="13.5" customHeight="1" x14ac:dyDescent="0.2">
      <c r="D125" s="15"/>
      <c r="E125" s="15"/>
      <c r="F125" s="15"/>
      <c r="G125" s="15"/>
      <c r="H125" s="15"/>
      <c r="I125" s="15"/>
      <c r="J125" s="11" t="s">
        <v>14</v>
      </c>
      <c r="K125" s="11"/>
      <c r="L125" s="11"/>
      <c r="M125" s="11"/>
      <c r="O125" s="12">
        <v>0</v>
      </c>
      <c r="P125" s="12"/>
      <c r="Q125" s="12"/>
      <c r="R125" s="12"/>
      <c r="S125" s="12"/>
      <c r="U125" s="12">
        <v>0</v>
      </c>
      <c r="V125" s="12"/>
      <c r="W125" s="12"/>
      <c r="X125" s="12"/>
      <c r="Z125" s="12">
        <v>324820</v>
      </c>
      <c r="AA125" s="12"/>
      <c r="AB125" s="12"/>
      <c r="AD125" s="12">
        <v>0</v>
      </c>
      <c r="AE125" s="12"/>
      <c r="AF125" s="12"/>
      <c r="AG125" s="12"/>
      <c r="AH125" s="12"/>
      <c r="AJ125" s="12">
        <v>0</v>
      </c>
      <c r="AK125" s="12"/>
      <c r="AM125" s="12">
        <v>0</v>
      </c>
      <c r="AN125" s="12"/>
      <c r="AO125" s="12"/>
      <c r="AQ125" s="12">
        <v>2129533.5</v>
      </c>
      <c r="AR125" s="12"/>
      <c r="AS125" s="12"/>
      <c r="AT125" s="12"/>
      <c r="AU125" s="12"/>
      <c r="AW125" s="12">
        <v>2454353.5</v>
      </c>
      <c r="AX125" s="12"/>
      <c r="AY125" s="12"/>
      <c r="AZ125" s="12"/>
    </row>
    <row r="126" spans="2:56" ht="6.75" customHeight="1" x14ac:dyDescent="0.2">
      <c r="D126" s="15"/>
      <c r="E126" s="15"/>
      <c r="F126" s="15"/>
      <c r="G126" s="15"/>
      <c r="H126" s="15"/>
      <c r="I126" s="15"/>
    </row>
    <row r="127" spans="2:56" ht="13.5" customHeight="1" x14ac:dyDescent="0.2">
      <c r="D127" s="15"/>
      <c r="E127" s="15"/>
      <c r="F127" s="15"/>
      <c r="G127" s="15"/>
      <c r="H127" s="15"/>
      <c r="I127" s="15"/>
      <c r="J127" s="11" t="s">
        <v>15</v>
      </c>
      <c r="K127" s="11"/>
      <c r="L127" s="11"/>
      <c r="M127" s="11"/>
      <c r="O127" s="12">
        <v>0</v>
      </c>
      <c r="P127" s="12"/>
      <c r="Q127" s="12"/>
      <c r="R127" s="12"/>
      <c r="S127" s="12"/>
      <c r="U127" s="12">
        <v>0</v>
      </c>
      <c r="V127" s="12"/>
      <c r="W127" s="12"/>
      <c r="X127" s="12"/>
      <c r="Z127" s="12">
        <v>0</v>
      </c>
      <c r="AA127" s="12"/>
      <c r="AB127" s="12"/>
      <c r="AD127" s="12">
        <v>0</v>
      </c>
      <c r="AE127" s="12"/>
      <c r="AF127" s="12"/>
      <c r="AG127" s="12"/>
      <c r="AH127" s="12"/>
      <c r="AJ127" s="12">
        <v>0</v>
      </c>
      <c r="AK127" s="12"/>
      <c r="AM127" s="12">
        <v>0</v>
      </c>
      <c r="AN127" s="12"/>
      <c r="AO127" s="12"/>
      <c r="AQ127" s="12">
        <v>0.5</v>
      </c>
      <c r="AR127" s="12"/>
      <c r="AS127" s="12"/>
      <c r="AT127" s="12"/>
      <c r="AU127" s="12"/>
      <c r="AW127" s="12">
        <v>0.5</v>
      </c>
      <c r="AX127" s="12"/>
      <c r="AY127" s="12"/>
      <c r="AZ127" s="12"/>
    </row>
    <row r="128" spans="2:56" ht="9.75" customHeight="1" x14ac:dyDescent="0.2"/>
    <row r="129" spans="2:56" s="1" customFormat="1" ht="15.75" customHeight="1" x14ac:dyDescent="0.2">
      <c r="B129" s="9"/>
      <c r="D129" s="15" t="s">
        <v>31</v>
      </c>
      <c r="E129" s="15"/>
      <c r="F129" s="15"/>
      <c r="G129" s="15"/>
      <c r="H129" s="15"/>
      <c r="I129" s="15"/>
      <c r="J129" s="19" t="s">
        <v>12</v>
      </c>
      <c r="K129" s="19"/>
      <c r="L129" s="19"/>
      <c r="M129" s="19"/>
      <c r="O129" s="18">
        <v>0</v>
      </c>
      <c r="P129" s="18"/>
      <c r="Q129" s="18"/>
      <c r="R129" s="18"/>
      <c r="S129" s="18"/>
      <c r="U129" s="18">
        <v>0</v>
      </c>
      <c r="V129" s="18"/>
      <c r="W129" s="18"/>
      <c r="X129" s="18"/>
      <c r="Z129" s="18">
        <v>187170</v>
      </c>
      <c r="AA129" s="18"/>
      <c r="AB129" s="18"/>
      <c r="AD129" s="18">
        <v>0</v>
      </c>
      <c r="AE129" s="18"/>
      <c r="AF129" s="18"/>
      <c r="AG129" s="18"/>
      <c r="AH129" s="18"/>
      <c r="AJ129" s="18">
        <v>0</v>
      </c>
      <c r="AK129" s="18"/>
      <c r="AM129" s="18">
        <v>201560000</v>
      </c>
      <c r="AN129" s="18"/>
      <c r="AO129" s="18"/>
      <c r="AQ129" s="18">
        <v>37318027</v>
      </c>
      <c r="AR129" s="18"/>
      <c r="AS129" s="18"/>
      <c r="AT129" s="18"/>
      <c r="AU129" s="18"/>
      <c r="AW129" s="18">
        <v>239065197</v>
      </c>
      <c r="AX129" s="18"/>
      <c r="AY129" s="18"/>
      <c r="AZ129" s="18"/>
      <c r="BB129" s="2">
        <f>SUM(BB137:BB144)</f>
        <v>239065197</v>
      </c>
      <c r="BD129" s="7">
        <f>SUM(BD137:BD144)</f>
        <v>100</v>
      </c>
    </row>
    <row r="130" spans="2:56" ht="13.5" customHeight="1" x14ac:dyDescent="0.2">
      <c r="D130" s="15"/>
      <c r="E130" s="15"/>
      <c r="F130" s="15"/>
      <c r="G130" s="15"/>
      <c r="H130" s="15"/>
      <c r="I130" s="15"/>
      <c r="J130" s="11" t="s">
        <v>13</v>
      </c>
      <c r="K130" s="11"/>
      <c r="L130" s="11"/>
      <c r="M130" s="11"/>
      <c r="O130" s="12">
        <v>0</v>
      </c>
      <c r="P130" s="12"/>
      <c r="Q130" s="12"/>
      <c r="R130" s="12"/>
      <c r="S130" s="12"/>
      <c r="U130" s="12">
        <v>0</v>
      </c>
      <c r="V130" s="12"/>
      <c r="W130" s="12"/>
      <c r="X130" s="12"/>
      <c r="Z130" s="12">
        <v>0</v>
      </c>
      <c r="AA130" s="12"/>
      <c r="AB130" s="12"/>
      <c r="AD130" s="12">
        <v>0</v>
      </c>
      <c r="AE130" s="12"/>
      <c r="AF130" s="12"/>
      <c r="AG130" s="12"/>
      <c r="AH130" s="12"/>
      <c r="AJ130" s="12">
        <v>0</v>
      </c>
      <c r="AK130" s="12"/>
      <c r="AM130" s="12">
        <v>0</v>
      </c>
      <c r="AN130" s="12"/>
      <c r="AO130" s="12"/>
      <c r="AQ130" s="12">
        <v>18177607.5</v>
      </c>
      <c r="AR130" s="12"/>
      <c r="AS130" s="12"/>
      <c r="AT130" s="12"/>
      <c r="AU130" s="12"/>
      <c r="AW130" s="12">
        <v>18177607.5</v>
      </c>
      <c r="AX130" s="12"/>
      <c r="AY130" s="12"/>
      <c r="AZ130" s="12"/>
    </row>
    <row r="131" spans="2:56" ht="6.75" customHeight="1" x14ac:dyDescent="0.2">
      <c r="D131" s="15"/>
      <c r="E131" s="15"/>
      <c r="F131" s="15"/>
      <c r="G131" s="15"/>
      <c r="H131" s="15"/>
      <c r="I131" s="15"/>
    </row>
    <row r="132" spans="2:56" ht="13.5" customHeight="1" x14ac:dyDescent="0.2">
      <c r="D132" s="15"/>
      <c r="E132" s="15"/>
      <c r="F132" s="15"/>
      <c r="G132" s="15"/>
      <c r="H132" s="15"/>
      <c r="I132" s="15"/>
      <c r="J132" s="11" t="s">
        <v>14</v>
      </c>
      <c r="K132" s="11"/>
      <c r="L132" s="11"/>
      <c r="M132" s="11"/>
      <c r="O132" s="12">
        <v>0</v>
      </c>
      <c r="P132" s="12"/>
      <c r="Q132" s="12"/>
      <c r="R132" s="12"/>
      <c r="S132" s="12"/>
      <c r="U132" s="12">
        <v>0</v>
      </c>
      <c r="V132" s="12"/>
      <c r="W132" s="12"/>
      <c r="X132" s="12"/>
      <c r="Z132" s="12">
        <v>187170</v>
      </c>
      <c r="AA132" s="12"/>
      <c r="AB132" s="12"/>
      <c r="AD132" s="12">
        <v>0</v>
      </c>
      <c r="AE132" s="12"/>
      <c r="AF132" s="12"/>
      <c r="AG132" s="12"/>
      <c r="AH132" s="12"/>
      <c r="AJ132" s="12">
        <v>0</v>
      </c>
      <c r="AK132" s="12"/>
      <c r="AM132" s="12">
        <v>181012000</v>
      </c>
      <c r="AN132" s="12"/>
      <c r="AO132" s="12"/>
      <c r="AQ132" s="12">
        <v>37231559.850000001</v>
      </c>
      <c r="AR132" s="12"/>
      <c r="AS132" s="12"/>
      <c r="AT132" s="12"/>
      <c r="AU132" s="12"/>
      <c r="AW132" s="12">
        <v>193994732.84999999</v>
      </c>
      <c r="AX132" s="12"/>
      <c r="AY132" s="12"/>
      <c r="AZ132" s="12"/>
    </row>
    <row r="133" spans="2:56" ht="6.75" customHeight="1" x14ac:dyDescent="0.2">
      <c r="D133" s="15"/>
      <c r="E133" s="15"/>
      <c r="F133" s="15"/>
      <c r="G133" s="15"/>
      <c r="H133" s="15"/>
      <c r="I133" s="15"/>
    </row>
    <row r="134" spans="2:56" ht="5.25" customHeight="1" x14ac:dyDescent="0.2">
      <c r="D134" s="15"/>
      <c r="E134" s="15"/>
      <c r="F134" s="15"/>
      <c r="G134" s="15"/>
      <c r="H134" s="15"/>
      <c r="I134" s="15"/>
      <c r="J134" s="11" t="s">
        <v>15</v>
      </c>
      <c r="K134" s="11"/>
      <c r="L134" s="11"/>
      <c r="M134" s="11"/>
      <c r="O134" s="12">
        <v>0</v>
      </c>
      <c r="P134" s="12"/>
      <c r="Q134" s="12"/>
      <c r="R134" s="12"/>
      <c r="S134" s="12"/>
      <c r="U134" s="12">
        <v>0</v>
      </c>
      <c r="V134" s="12"/>
      <c r="W134" s="12"/>
      <c r="X134" s="12"/>
      <c r="Z134" s="12">
        <v>0</v>
      </c>
      <c r="AA134" s="12"/>
      <c r="AB134" s="12"/>
      <c r="AD134" s="12">
        <v>0</v>
      </c>
      <c r="AE134" s="12"/>
      <c r="AF134" s="12"/>
      <c r="AG134" s="12"/>
      <c r="AH134" s="12"/>
      <c r="AJ134" s="12">
        <v>0</v>
      </c>
      <c r="AK134" s="12"/>
      <c r="AM134" s="12">
        <v>20548000</v>
      </c>
      <c r="AN134" s="12"/>
      <c r="AO134" s="12"/>
      <c r="AQ134" s="12">
        <v>86467.15</v>
      </c>
      <c r="AR134" s="12"/>
      <c r="AS134" s="12"/>
      <c r="AT134" s="12"/>
      <c r="AU134" s="12"/>
      <c r="AW134" s="12">
        <v>45070464.149999999</v>
      </c>
      <c r="AX134" s="12"/>
      <c r="AY134" s="12"/>
      <c r="AZ134" s="12"/>
    </row>
    <row r="135" spans="2:56" ht="7.5" customHeight="1" x14ac:dyDescent="0.2">
      <c r="J135" s="11"/>
      <c r="K135" s="11"/>
      <c r="L135" s="11"/>
      <c r="M135" s="11"/>
      <c r="O135" s="12"/>
      <c r="P135" s="12"/>
      <c r="Q135" s="12"/>
      <c r="R135" s="12"/>
      <c r="S135" s="12"/>
      <c r="U135" s="12"/>
      <c r="V135" s="12"/>
      <c r="W135" s="12"/>
      <c r="X135" s="12"/>
      <c r="Z135" s="12"/>
      <c r="AA135" s="12"/>
      <c r="AB135" s="12"/>
      <c r="AD135" s="12"/>
      <c r="AE135" s="12"/>
      <c r="AF135" s="12"/>
      <c r="AG135" s="12"/>
      <c r="AH135" s="12"/>
      <c r="AJ135" s="12"/>
      <c r="AK135" s="12"/>
      <c r="AM135" s="12"/>
      <c r="AN135" s="12"/>
      <c r="AO135" s="12"/>
      <c r="AQ135" s="12"/>
      <c r="AR135" s="12"/>
      <c r="AS135" s="12"/>
      <c r="AT135" s="12"/>
      <c r="AU135" s="12"/>
      <c r="AW135" s="12"/>
      <c r="AX135" s="12"/>
      <c r="AY135" s="12"/>
      <c r="AZ135" s="12"/>
    </row>
    <row r="136" spans="2:56" ht="6" customHeight="1" x14ac:dyDescent="0.2"/>
    <row r="137" spans="2:56" s="3" customFormat="1" ht="13.5" customHeight="1" x14ac:dyDescent="0.2">
      <c r="B137" s="10">
        <v>113</v>
      </c>
      <c r="D137" s="15" t="s">
        <v>32</v>
      </c>
      <c r="E137" s="15"/>
      <c r="F137" s="15"/>
      <c r="G137" s="15"/>
      <c r="H137" s="15"/>
      <c r="I137" s="15"/>
      <c r="J137" s="17" t="s">
        <v>12</v>
      </c>
      <c r="K137" s="17"/>
      <c r="L137" s="17"/>
      <c r="M137" s="17"/>
      <c r="O137" s="16">
        <v>0</v>
      </c>
      <c r="P137" s="16"/>
      <c r="Q137" s="16"/>
      <c r="R137" s="16"/>
      <c r="S137" s="16"/>
      <c r="U137" s="16">
        <v>0</v>
      </c>
      <c r="V137" s="16"/>
      <c r="W137" s="16"/>
      <c r="X137" s="16"/>
      <c r="Z137" s="16">
        <v>187170</v>
      </c>
      <c r="AA137" s="16"/>
      <c r="AB137" s="16"/>
      <c r="AD137" s="16">
        <v>0</v>
      </c>
      <c r="AE137" s="16"/>
      <c r="AF137" s="16"/>
      <c r="AG137" s="16"/>
      <c r="AH137" s="16"/>
      <c r="AJ137" s="16">
        <v>0</v>
      </c>
      <c r="AK137" s="16"/>
      <c r="AM137" s="16">
        <v>0</v>
      </c>
      <c r="AN137" s="16"/>
      <c r="AO137" s="16"/>
      <c r="AQ137" s="16">
        <v>2133450</v>
      </c>
      <c r="AR137" s="16"/>
      <c r="AS137" s="16"/>
      <c r="AT137" s="16"/>
      <c r="AU137" s="16"/>
      <c r="AW137" s="16">
        <v>2320620</v>
      </c>
      <c r="AX137" s="16"/>
      <c r="AY137" s="16"/>
      <c r="AZ137" s="16"/>
      <c r="BB137" s="4">
        <f>SUM(AW137)</f>
        <v>2320620</v>
      </c>
      <c r="BD137" s="5">
        <f>SUM(BB137*100/BB129)</f>
        <v>0.97070591165973863</v>
      </c>
    </row>
    <row r="138" spans="2:56" ht="10.5" customHeight="1" x14ac:dyDescent="0.2">
      <c r="D138" s="15"/>
      <c r="E138" s="15"/>
      <c r="F138" s="15"/>
      <c r="G138" s="15"/>
      <c r="H138" s="15"/>
      <c r="I138" s="15"/>
    </row>
    <row r="139" spans="2:56" ht="16.5" customHeight="1" x14ac:dyDescent="0.2">
      <c r="D139" s="15"/>
      <c r="E139" s="15"/>
      <c r="F139" s="15"/>
      <c r="G139" s="15"/>
      <c r="H139" s="15"/>
      <c r="I139" s="15"/>
      <c r="J139" s="11" t="s">
        <v>13</v>
      </c>
      <c r="K139" s="11"/>
      <c r="L139" s="11"/>
      <c r="M139" s="11"/>
      <c r="O139" s="12">
        <v>0</v>
      </c>
      <c r="P139" s="12"/>
      <c r="Q139" s="12"/>
      <c r="R139" s="12"/>
      <c r="S139" s="12"/>
      <c r="U139" s="12">
        <v>0</v>
      </c>
      <c r="V139" s="12"/>
      <c r="W139" s="12"/>
      <c r="X139" s="12"/>
      <c r="Z139" s="12">
        <v>0</v>
      </c>
      <c r="AA139" s="12"/>
      <c r="AB139" s="12"/>
      <c r="AD139" s="12">
        <v>0</v>
      </c>
      <c r="AE139" s="12"/>
      <c r="AF139" s="12"/>
      <c r="AG139" s="12"/>
      <c r="AH139" s="12"/>
      <c r="AJ139" s="12">
        <v>0</v>
      </c>
      <c r="AK139" s="12"/>
      <c r="AM139" s="12">
        <v>0</v>
      </c>
      <c r="AN139" s="12"/>
      <c r="AO139" s="12"/>
      <c r="AQ139" s="12">
        <v>0</v>
      </c>
      <c r="AR139" s="12"/>
      <c r="AS139" s="12"/>
      <c r="AT139" s="12"/>
      <c r="AU139" s="12"/>
      <c r="AW139" s="12">
        <v>0</v>
      </c>
      <c r="AX139" s="12"/>
      <c r="AY139" s="12"/>
      <c r="AZ139" s="12"/>
    </row>
    <row r="140" spans="2:56" ht="13.5" customHeight="1" x14ac:dyDescent="0.2">
      <c r="D140" s="15"/>
      <c r="E140" s="15"/>
      <c r="F140" s="15"/>
      <c r="G140" s="15"/>
      <c r="H140" s="15"/>
      <c r="I140" s="15"/>
      <c r="J140" s="11" t="s">
        <v>14</v>
      </c>
      <c r="K140" s="11"/>
      <c r="L140" s="11"/>
      <c r="M140" s="11"/>
      <c r="O140" s="12">
        <v>0</v>
      </c>
      <c r="P140" s="12"/>
      <c r="Q140" s="12"/>
      <c r="R140" s="12"/>
      <c r="S140" s="12"/>
      <c r="U140" s="12">
        <v>0</v>
      </c>
      <c r="V140" s="12"/>
      <c r="W140" s="12"/>
      <c r="X140" s="12"/>
      <c r="Z140" s="12">
        <v>187170</v>
      </c>
      <c r="AA140" s="12"/>
      <c r="AB140" s="12"/>
      <c r="AD140" s="12">
        <v>0</v>
      </c>
      <c r="AE140" s="12"/>
      <c r="AF140" s="12"/>
      <c r="AG140" s="12"/>
      <c r="AH140" s="12"/>
      <c r="AJ140" s="12">
        <v>0</v>
      </c>
      <c r="AK140" s="12"/>
      <c r="AM140" s="12">
        <v>0</v>
      </c>
      <c r="AN140" s="12"/>
      <c r="AO140" s="12"/>
      <c r="AQ140" s="12">
        <v>2133450</v>
      </c>
      <c r="AR140" s="12"/>
      <c r="AS140" s="12"/>
      <c r="AT140" s="12"/>
      <c r="AU140" s="12"/>
      <c r="AW140" s="12">
        <v>187170</v>
      </c>
      <c r="AX140" s="12"/>
      <c r="AY140" s="12"/>
      <c r="AZ140" s="12"/>
    </row>
    <row r="141" spans="2:56" ht="6.75" customHeight="1" x14ac:dyDescent="0.2">
      <c r="D141" s="15"/>
      <c r="E141" s="15"/>
      <c r="F141" s="15"/>
      <c r="G141" s="15"/>
      <c r="H141" s="15"/>
      <c r="I141" s="15"/>
    </row>
    <row r="142" spans="2:56" ht="13.5" customHeight="1" x14ac:dyDescent="0.2">
      <c r="D142" s="15"/>
      <c r="E142" s="15"/>
      <c r="F142" s="15"/>
      <c r="G142" s="15"/>
      <c r="H142" s="15"/>
      <c r="I142" s="15"/>
      <c r="J142" s="11" t="s">
        <v>15</v>
      </c>
      <c r="K142" s="11"/>
      <c r="L142" s="11"/>
      <c r="M142" s="11"/>
      <c r="O142" s="12">
        <v>0</v>
      </c>
      <c r="P142" s="12"/>
      <c r="Q142" s="12"/>
      <c r="R142" s="12"/>
      <c r="S142" s="12"/>
      <c r="U142" s="12">
        <v>0</v>
      </c>
      <c r="V142" s="12"/>
      <c r="W142" s="12"/>
      <c r="X142" s="12"/>
      <c r="Z142" s="12">
        <v>0</v>
      </c>
      <c r="AA142" s="12"/>
      <c r="AB142" s="12"/>
      <c r="AD142" s="12">
        <v>0</v>
      </c>
      <c r="AE142" s="12"/>
      <c r="AF142" s="12"/>
      <c r="AG142" s="12"/>
      <c r="AH142" s="12"/>
      <c r="AJ142" s="12">
        <v>0</v>
      </c>
      <c r="AK142" s="12"/>
      <c r="AM142" s="12">
        <v>0</v>
      </c>
      <c r="AN142" s="12"/>
      <c r="AO142" s="12"/>
      <c r="AQ142" s="12">
        <v>0</v>
      </c>
      <c r="AR142" s="12"/>
      <c r="AS142" s="12"/>
      <c r="AT142" s="12"/>
      <c r="AU142" s="12"/>
      <c r="AW142" s="12">
        <v>2133450</v>
      </c>
      <c r="AX142" s="12"/>
      <c r="AY142" s="12"/>
      <c r="AZ142" s="12"/>
    </row>
    <row r="143" spans="2:56" ht="6" customHeight="1" x14ac:dyDescent="0.2"/>
    <row r="144" spans="2:56" s="3" customFormat="1" ht="13.5" customHeight="1" x14ac:dyDescent="0.2">
      <c r="B144" s="10">
        <v>114</v>
      </c>
      <c r="D144" s="15" t="s">
        <v>33</v>
      </c>
      <c r="E144" s="15"/>
      <c r="F144" s="15"/>
      <c r="G144" s="15"/>
      <c r="H144" s="15"/>
      <c r="I144" s="15"/>
      <c r="J144" s="17" t="s">
        <v>12</v>
      </c>
      <c r="K144" s="17"/>
      <c r="L144" s="17"/>
      <c r="M144" s="17"/>
      <c r="O144" s="16">
        <v>0</v>
      </c>
      <c r="P144" s="16"/>
      <c r="Q144" s="16"/>
      <c r="R144" s="16"/>
      <c r="S144" s="16"/>
      <c r="U144" s="16">
        <v>0</v>
      </c>
      <c r="V144" s="16"/>
      <c r="W144" s="16"/>
      <c r="X144" s="16"/>
      <c r="Z144" s="16">
        <v>0</v>
      </c>
      <c r="AA144" s="16"/>
      <c r="AB144" s="16"/>
      <c r="AD144" s="16">
        <v>0</v>
      </c>
      <c r="AE144" s="16"/>
      <c r="AF144" s="16"/>
      <c r="AG144" s="16"/>
      <c r="AH144" s="16"/>
      <c r="AJ144" s="16">
        <v>0</v>
      </c>
      <c r="AK144" s="16"/>
      <c r="AM144" s="16">
        <v>201560000</v>
      </c>
      <c r="AN144" s="16"/>
      <c r="AO144" s="16"/>
      <c r="AQ144" s="16">
        <v>35184577</v>
      </c>
      <c r="AR144" s="16"/>
      <c r="AS144" s="16"/>
      <c r="AT144" s="16"/>
      <c r="AU144" s="16"/>
      <c r="AW144" s="16">
        <v>236744577</v>
      </c>
      <c r="AX144" s="16"/>
      <c r="AY144" s="16"/>
      <c r="AZ144" s="16"/>
      <c r="BB144" s="4">
        <f>SUM(AW144)</f>
        <v>236744577</v>
      </c>
      <c r="BD144" s="5">
        <f>SUM(BB144*100/BB129)</f>
        <v>99.029294088340265</v>
      </c>
    </row>
    <row r="145" spans="2:56" ht="10.5" customHeight="1" x14ac:dyDescent="0.2">
      <c r="D145" s="15"/>
      <c r="E145" s="15"/>
      <c r="F145" s="15"/>
      <c r="G145" s="15"/>
      <c r="H145" s="15"/>
      <c r="I145" s="15"/>
    </row>
    <row r="146" spans="2:56" ht="16.5" customHeight="1" x14ac:dyDescent="0.2">
      <c r="D146" s="15"/>
      <c r="E146" s="15"/>
      <c r="F146" s="15"/>
      <c r="G146" s="15"/>
      <c r="H146" s="15"/>
      <c r="I146" s="15"/>
      <c r="J146" s="11" t="s">
        <v>13</v>
      </c>
      <c r="K146" s="11"/>
      <c r="L146" s="11"/>
      <c r="M146" s="11"/>
      <c r="O146" s="12">
        <v>0</v>
      </c>
      <c r="P146" s="12"/>
      <c r="Q146" s="12"/>
      <c r="R146" s="12"/>
      <c r="S146" s="12"/>
      <c r="U146" s="12">
        <v>0</v>
      </c>
      <c r="V146" s="12"/>
      <c r="W146" s="12"/>
      <c r="X146" s="12"/>
      <c r="Z146" s="12">
        <v>0</v>
      </c>
      <c r="AA146" s="12"/>
      <c r="AB146" s="12"/>
      <c r="AD146" s="12">
        <v>0</v>
      </c>
      <c r="AE146" s="12"/>
      <c r="AF146" s="12"/>
      <c r="AG146" s="12"/>
      <c r="AH146" s="12"/>
      <c r="AJ146" s="12">
        <v>0</v>
      </c>
      <c r="AK146" s="12"/>
      <c r="AM146" s="12">
        <v>0</v>
      </c>
      <c r="AN146" s="12"/>
      <c r="AO146" s="12"/>
      <c r="AQ146" s="12">
        <v>18177607.5</v>
      </c>
      <c r="AR146" s="12"/>
      <c r="AS146" s="12"/>
      <c r="AT146" s="12"/>
      <c r="AU146" s="12"/>
      <c r="AW146" s="12">
        <v>18177607.5</v>
      </c>
      <c r="AX146" s="12"/>
      <c r="AY146" s="12"/>
      <c r="AZ146" s="12"/>
    </row>
    <row r="147" spans="2:56" ht="13.5" customHeight="1" x14ac:dyDescent="0.2">
      <c r="D147" s="15"/>
      <c r="E147" s="15"/>
      <c r="F147" s="15"/>
      <c r="G147" s="15"/>
      <c r="H147" s="15"/>
      <c r="I147" s="15"/>
      <c r="J147" s="11" t="s">
        <v>14</v>
      </c>
      <c r="K147" s="11"/>
      <c r="L147" s="11"/>
      <c r="M147" s="11"/>
      <c r="O147" s="12">
        <v>0</v>
      </c>
      <c r="P147" s="12"/>
      <c r="Q147" s="12"/>
      <c r="R147" s="12"/>
      <c r="S147" s="12"/>
      <c r="U147" s="12">
        <v>0</v>
      </c>
      <c r="V147" s="12"/>
      <c r="W147" s="12"/>
      <c r="X147" s="12"/>
      <c r="Z147" s="12">
        <v>0</v>
      </c>
      <c r="AA147" s="12"/>
      <c r="AB147" s="12"/>
      <c r="AD147" s="12">
        <v>0</v>
      </c>
      <c r="AE147" s="12"/>
      <c r="AF147" s="12"/>
      <c r="AG147" s="12"/>
      <c r="AH147" s="12"/>
      <c r="AJ147" s="12">
        <v>0</v>
      </c>
      <c r="AK147" s="12"/>
      <c r="AM147" s="12">
        <v>181012000</v>
      </c>
      <c r="AN147" s="12"/>
      <c r="AO147" s="12"/>
      <c r="AQ147" s="12">
        <v>35098109.850000001</v>
      </c>
      <c r="AR147" s="12"/>
      <c r="AS147" s="12"/>
      <c r="AT147" s="12"/>
      <c r="AU147" s="12"/>
      <c r="AW147" s="12">
        <v>193807562.84999999</v>
      </c>
      <c r="AX147" s="12"/>
      <c r="AY147" s="12"/>
      <c r="AZ147" s="12"/>
    </row>
    <row r="148" spans="2:56" ht="6.75" customHeight="1" x14ac:dyDescent="0.2">
      <c r="D148" s="15"/>
      <c r="E148" s="15"/>
      <c r="F148" s="15"/>
      <c r="G148" s="15"/>
      <c r="H148" s="15"/>
      <c r="I148" s="15"/>
    </row>
    <row r="149" spans="2:56" ht="13.5" customHeight="1" x14ac:dyDescent="0.2">
      <c r="D149" s="15"/>
      <c r="E149" s="15"/>
      <c r="F149" s="15"/>
      <c r="G149" s="15"/>
      <c r="H149" s="15"/>
      <c r="I149" s="15"/>
      <c r="J149" s="11" t="s">
        <v>15</v>
      </c>
      <c r="K149" s="11"/>
      <c r="L149" s="11"/>
      <c r="M149" s="11"/>
      <c r="O149" s="12">
        <v>0</v>
      </c>
      <c r="P149" s="12"/>
      <c r="Q149" s="12"/>
      <c r="R149" s="12"/>
      <c r="S149" s="12"/>
      <c r="U149" s="12">
        <v>0</v>
      </c>
      <c r="V149" s="12"/>
      <c r="W149" s="12"/>
      <c r="X149" s="12"/>
      <c r="Z149" s="12">
        <v>0</v>
      </c>
      <c r="AA149" s="12"/>
      <c r="AB149" s="12"/>
      <c r="AD149" s="12">
        <v>0</v>
      </c>
      <c r="AE149" s="12"/>
      <c r="AF149" s="12"/>
      <c r="AG149" s="12"/>
      <c r="AH149" s="12"/>
      <c r="AJ149" s="12">
        <v>0</v>
      </c>
      <c r="AK149" s="12"/>
      <c r="AM149" s="12">
        <v>20548000</v>
      </c>
      <c r="AN149" s="12"/>
      <c r="AO149" s="12"/>
      <c r="AQ149" s="12">
        <v>86467.15</v>
      </c>
      <c r="AR149" s="12"/>
      <c r="AS149" s="12"/>
      <c r="AT149" s="12"/>
      <c r="AU149" s="12"/>
      <c r="AW149" s="12">
        <v>42937014.149999999</v>
      </c>
      <c r="AX149" s="12"/>
      <c r="AY149" s="12"/>
      <c r="AZ149" s="12"/>
    </row>
    <row r="150" spans="2:56" ht="9.75" customHeight="1" x14ac:dyDescent="0.2"/>
    <row r="151" spans="2:56" s="1" customFormat="1" ht="15.75" customHeight="1" x14ac:dyDescent="0.2">
      <c r="B151" s="9"/>
      <c r="D151" s="15" t="s">
        <v>34</v>
      </c>
      <c r="E151" s="15"/>
      <c r="F151" s="15"/>
      <c r="G151" s="15"/>
      <c r="H151" s="15"/>
      <c r="I151" s="15"/>
      <c r="J151" s="19" t="s">
        <v>12</v>
      </c>
      <c r="K151" s="19"/>
      <c r="L151" s="19"/>
      <c r="M151" s="19"/>
      <c r="O151" s="18">
        <v>0</v>
      </c>
      <c r="P151" s="18"/>
      <c r="Q151" s="18"/>
      <c r="R151" s="18"/>
      <c r="S151" s="18"/>
      <c r="U151" s="18">
        <v>0</v>
      </c>
      <c r="V151" s="18"/>
      <c r="W151" s="18"/>
      <c r="X151" s="18"/>
      <c r="Z151" s="18">
        <v>0</v>
      </c>
      <c r="AA151" s="18"/>
      <c r="AB151" s="18"/>
      <c r="AD151" s="18">
        <v>0</v>
      </c>
      <c r="AE151" s="18"/>
      <c r="AF151" s="18"/>
      <c r="AG151" s="18"/>
      <c r="AH151" s="18"/>
      <c r="AJ151" s="18">
        <v>0</v>
      </c>
      <c r="AK151" s="18"/>
      <c r="AM151" s="18">
        <v>0</v>
      </c>
      <c r="AN151" s="18"/>
      <c r="AO151" s="18"/>
      <c r="AQ151" s="18">
        <v>8276870</v>
      </c>
      <c r="AR151" s="18"/>
      <c r="AS151" s="18"/>
      <c r="AT151" s="18"/>
      <c r="AU151" s="18"/>
      <c r="AW151" s="18">
        <v>8276870</v>
      </c>
      <c r="AX151" s="18"/>
      <c r="AY151" s="18"/>
      <c r="AZ151" s="18"/>
      <c r="BB151" s="2">
        <f>SUM(BB159:BB166)</f>
        <v>8276870</v>
      </c>
      <c r="BD151" s="7">
        <f>SUM(BD159:BD166)</f>
        <v>100</v>
      </c>
    </row>
    <row r="152" spans="2:56" ht="13.5" customHeight="1" x14ac:dyDescent="0.2">
      <c r="D152" s="15"/>
      <c r="E152" s="15"/>
      <c r="F152" s="15"/>
      <c r="G152" s="15"/>
      <c r="H152" s="15"/>
      <c r="I152" s="15"/>
      <c r="J152" s="11" t="s">
        <v>13</v>
      </c>
      <c r="K152" s="11"/>
      <c r="L152" s="11"/>
      <c r="M152" s="11"/>
      <c r="O152" s="12">
        <v>0</v>
      </c>
      <c r="P152" s="12"/>
      <c r="Q152" s="12"/>
      <c r="R152" s="12"/>
      <c r="S152" s="12"/>
      <c r="U152" s="12">
        <v>0</v>
      </c>
      <c r="V152" s="12"/>
      <c r="W152" s="12"/>
      <c r="X152" s="12"/>
      <c r="Z152" s="12">
        <v>0</v>
      </c>
      <c r="AA152" s="12"/>
      <c r="AB152" s="12"/>
      <c r="AD152" s="12">
        <v>0</v>
      </c>
      <c r="AE152" s="12"/>
      <c r="AF152" s="12"/>
      <c r="AG152" s="12"/>
      <c r="AH152" s="12"/>
      <c r="AJ152" s="12">
        <v>0</v>
      </c>
      <c r="AK152" s="12"/>
      <c r="AM152" s="12">
        <v>0</v>
      </c>
      <c r="AN152" s="12"/>
      <c r="AO152" s="12"/>
      <c r="AQ152" s="12">
        <v>2196400</v>
      </c>
      <c r="AR152" s="12"/>
      <c r="AS152" s="12"/>
      <c r="AT152" s="12"/>
      <c r="AU152" s="12"/>
      <c r="AW152" s="12">
        <v>2196400</v>
      </c>
      <c r="AX152" s="12"/>
      <c r="AY152" s="12"/>
      <c r="AZ152" s="12"/>
    </row>
    <row r="153" spans="2:56" ht="6.75" customHeight="1" x14ac:dyDescent="0.2">
      <c r="D153" s="15"/>
      <c r="E153" s="15"/>
      <c r="F153" s="15"/>
      <c r="G153" s="15"/>
      <c r="H153" s="15"/>
      <c r="I153" s="15"/>
    </row>
    <row r="154" spans="2:56" ht="13.5" customHeight="1" x14ac:dyDescent="0.2">
      <c r="D154" s="15"/>
      <c r="E154" s="15"/>
      <c r="F154" s="15"/>
      <c r="G154" s="15"/>
      <c r="H154" s="15"/>
      <c r="I154" s="15"/>
      <c r="J154" s="11" t="s">
        <v>14</v>
      </c>
      <c r="K154" s="11"/>
      <c r="L154" s="11"/>
      <c r="M154" s="11"/>
      <c r="O154" s="12">
        <v>0</v>
      </c>
      <c r="P154" s="12"/>
      <c r="Q154" s="12"/>
      <c r="R154" s="12"/>
      <c r="S154" s="12"/>
      <c r="U154" s="12">
        <v>0</v>
      </c>
      <c r="V154" s="12"/>
      <c r="W154" s="12"/>
      <c r="X154" s="12"/>
      <c r="Z154" s="12">
        <v>0</v>
      </c>
      <c r="AA154" s="12"/>
      <c r="AB154" s="12"/>
      <c r="AD154" s="12">
        <v>0</v>
      </c>
      <c r="AE154" s="12"/>
      <c r="AF154" s="12"/>
      <c r="AG154" s="12"/>
      <c r="AH154" s="12"/>
      <c r="AJ154" s="12">
        <v>0</v>
      </c>
      <c r="AK154" s="12"/>
      <c r="AM154" s="12">
        <v>0</v>
      </c>
      <c r="AN154" s="12"/>
      <c r="AO154" s="12"/>
      <c r="AQ154" s="12">
        <v>8270185.75</v>
      </c>
      <c r="AR154" s="12"/>
      <c r="AS154" s="12"/>
      <c r="AT154" s="12"/>
      <c r="AU154" s="12"/>
      <c r="AW154" s="12">
        <v>8270185.75</v>
      </c>
      <c r="AX154" s="12"/>
      <c r="AY154" s="12"/>
      <c r="AZ154" s="12"/>
    </row>
    <row r="155" spans="2:56" ht="6" customHeight="1" x14ac:dyDescent="0.2">
      <c r="D155" s="15"/>
      <c r="E155" s="15"/>
      <c r="F155" s="15"/>
      <c r="G155" s="15"/>
      <c r="H155" s="15"/>
      <c r="I155" s="15"/>
    </row>
    <row r="156" spans="2:56" ht="5.25" customHeight="1" x14ac:dyDescent="0.2">
      <c r="D156" s="15"/>
      <c r="E156" s="15"/>
      <c r="F156" s="15"/>
      <c r="G156" s="15"/>
      <c r="H156" s="15"/>
      <c r="I156" s="15"/>
      <c r="J156" s="11" t="s">
        <v>15</v>
      </c>
      <c r="K156" s="11"/>
      <c r="L156" s="11"/>
      <c r="M156" s="11"/>
      <c r="O156" s="12">
        <v>0</v>
      </c>
      <c r="P156" s="12"/>
      <c r="Q156" s="12"/>
      <c r="R156" s="12"/>
      <c r="S156" s="12"/>
      <c r="U156" s="12">
        <v>0</v>
      </c>
      <c r="V156" s="12"/>
      <c r="W156" s="12"/>
      <c r="X156" s="12"/>
      <c r="Z156" s="12">
        <v>0</v>
      </c>
      <c r="AA156" s="12"/>
      <c r="AB156" s="12"/>
      <c r="AD156" s="12">
        <v>0</v>
      </c>
      <c r="AE156" s="12"/>
      <c r="AF156" s="12"/>
      <c r="AG156" s="12"/>
      <c r="AH156" s="12"/>
      <c r="AJ156" s="12">
        <v>0</v>
      </c>
      <c r="AK156" s="12"/>
      <c r="AM156" s="12">
        <v>0</v>
      </c>
      <c r="AN156" s="12"/>
      <c r="AO156" s="12"/>
      <c r="AQ156" s="12">
        <v>6684.25</v>
      </c>
      <c r="AR156" s="12"/>
      <c r="AS156" s="12"/>
      <c r="AT156" s="12"/>
      <c r="AU156" s="12"/>
      <c r="AW156" s="12">
        <v>6684.25</v>
      </c>
      <c r="AX156" s="12"/>
      <c r="AY156" s="12"/>
      <c r="AZ156" s="12"/>
    </row>
    <row r="157" spans="2:56" ht="7.5" customHeight="1" x14ac:dyDescent="0.2">
      <c r="J157" s="11"/>
      <c r="K157" s="11"/>
      <c r="L157" s="11"/>
      <c r="M157" s="11"/>
      <c r="O157" s="12"/>
      <c r="P157" s="12"/>
      <c r="Q157" s="12"/>
      <c r="R157" s="12"/>
      <c r="S157" s="12"/>
      <c r="U157" s="12"/>
      <c r="V157" s="12"/>
      <c r="W157" s="12"/>
      <c r="X157" s="12"/>
      <c r="Z157" s="12"/>
      <c r="AA157" s="12"/>
      <c r="AB157" s="12"/>
      <c r="AD157" s="12"/>
      <c r="AE157" s="12"/>
      <c r="AF157" s="12"/>
      <c r="AG157" s="12"/>
      <c r="AH157" s="12"/>
      <c r="AJ157" s="12"/>
      <c r="AK157" s="12"/>
      <c r="AM157" s="12"/>
      <c r="AN157" s="12"/>
      <c r="AO157" s="12"/>
      <c r="AQ157" s="12"/>
      <c r="AR157" s="12"/>
      <c r="AS157" s="12"/>
      <c r="AT157" s="12"/>
      <c r="AU157" s="12"/>
      <c r="AW157" s="12"/>
      <c r="AX157" s="12"/>
      <c r="AY157" s="12"/>
      <c r="AZ157" s="12"/>
    </row>
    <row r="158" spans="2:56" ht="6" customHeight="1" x14ac:dyDescent="0.2"/>
    <row r="159" spans="2:56" s="3" customFormat="1" ht="13.5" customHeight="1" x14ac:dyDescent="0.2">
      <c r="B159" s="10">
        <v>115</v>
      </c>
      <c r="D159" s="15" t="s">
        <v>35</v>
      </c>
      <c r="E159" s="15"/>
      <c r="F159" s="15"/>
      <c r="G159" s="15"/>
      <c r="H159" s="15"/>
      <c r="I159" s="15"/>
      <c r="J159" s="17" t="s">
        <v>12</v>
      </c>
      <c r="K159" s="17"/>
      <c r="L159" s="17"/>
      <c r="M159" s="17"/>
      <c r="O159" s="16">
        <v>0</v>
      </c>
      <c r="P159" s="16"/>
      <c r="Q159" s="16"/>
      <c r="R159" s="16"/>
      <c r="S159" s="16"/>
      <c r="U159" s="16">
        <v>0</v>
      </c>
      <c r="V159" s="16"/>
      <c r="W159" s="16"/>
      <c r="X159" s="16"/>
      <c r="Z159" s="16">
        <v>0</v>
      </c>
      <c r="AA159" s="16"/>
      <c r="AB159" s="16"/>
      <c r="AD159" s="16">
        <v>0</v>
      </c>
      <c r="AE159" s="16"/>
      <c r="AF159" s="16"/>
      <c r="AG159" s="16"/>
      <c r="AH159" s="16"/>
      <c r="AJ159" s="16">
        <v>0</v>
      </c>
      <c r="AK159" s="16"/>
      <c r="AM159" s="16">
        <v>0</v>
      </c>
      <c r="AN159" s="16"/>
      <c r="AO159" s="16"/>
      <c r="AQ159" s="16">
        <v>7540309</v>
      </c>
      <c r="AR159" s="16"/>
      <c r="AS159" s="16"/>
      <c r="AT159" s="16"/>
      <c r="AU159" s="16"/>
      <c r="AW159" s="16">
        <v>7540309</v>
      </c>
      <c r="AX159" s="16"/>
      <c r="AY159" s="16"/>
      <c r="AZ159" s="16"/>
      <c r="BB159" s="4">
        <f>SUM(AW159)</f>
        <v>7540309</v>
      </c>
      <c r="BD159" s="5">
        <f>SUM(BB159*100/BB151)</f>
        <v>91.10097174414966</v>
      </c>
    </row>
    <row r="160" spans="2:56" ht="10.5" customHeight="1" x14ac:dyDescent="0.2">
      <c r="D160" s="15"/>
      <c r="E160" s="15"/>
      <c r="F160" s="15"/>
      <c r="G160" s="15"/>
      <c r="H160" s="15"/>
      <c r="I160" s="15"/>
    </row>
    <row r="161" spans="2:56" ht="16.5" customHeight="1" x14ac:dyDescent="0.2">
      <c r="D161" s="15"/>
      <c r="E161" s="15"/>
      <c r="F161" s="15"/>
      <c r="G161" s="15"/>
      <c r="H161" s="15"/>
      <c r="I161" s="15"/>
      <c r="J161" s="11" t="s">
        <v>13</v>
      </c>
      <c r="K161" s="11"/>
      <c r="L161" s="11"/>
      <c r="M161" s="11"/>
      <c r="O161" s="12">
        <v>0</v>
      </c>
      <c r="P161" s="12"/>
      <c r="Q161" s="12"/>
      <c r="R161" s="12"/>
      <c r="S161" s="12"/>
      <c r="U161" s="12">
        <v>0</v>
      </c>
      <c r="V161" s="12"/>
      <c r="W161" s="12"/>
      <c r="X161" s="12"/>
      <c r="Z161" s="12">
        <v>0</v>
      </c>
      <c r="AA161" s="12"/>
      <c r="AB161" s="12"/>
      <c r="AD161" s="12">
        <v>0</v>
      </c>
      <c r="AE161" s="12"/>
      <c r="AF161" s="12"/>
      <c r="AG161" s="12"/>
      <c r="AH161" s="12"/>
      <c r="AJ161" s="12">
        <v>0</v>
      </c>
      <c r="AK161" s="12"/>
      <c r="AM161" s="12">
        <v>0</v>
      </c>
      <c r="AN161" s="12"/>
      <c r="AO161" s="12"/>
      <c r="AQ161" s="12">
        <v>2196400</v>
      </c>
      <c r="AR161" s="12"/>
      <c r="AS161" s="12"/>
      <c r="AT161" s="12"/>
      <c r="AU161" s="12"/>
      <c r="AW161" s="12">
        <v>2196400</v>
      </c>
      <c r="AX161" s="12"/>
      <c r="AY161" s="12"/>
      <c r="AZ161" s="12"/>
    </row>
    <row r="162" spans="2:56" ht="13.5" customHeight="1" x14ac:dyDescent="0.2">
      <c r="D162" s="15"/>
      <c r="E162" s="15"/>
      <c r="F162" s="15"/>
      <c r="G162" s="15"/>
      <c r="H162" s="15"/>
      <c r="I162" s="15"/>
      <c r="J162" s="11" t="s">
        <v>14</v>
      </c>
      <c r="K162" s="11"/>
      <c r="L162" s="11"/>
      <c r="M162" s="11"/>
      <c r="O162" s="12">
        <v>0</v>
      </c>
      <c r="P162" s="12"/>
      <c r="Q162" s="12"/>
      <c r="R162" s="12"/>
      <c r="S162" s="12"/>
      <c r="U162" s="12">
        <v>0</v>
      </c>
      <c r="V162" s="12"/>
      <c r="W162" s="12"/>
      <c r="X162" s="12"/>
      <c r="Z162" s="12">
        <v>0</v>
      </c>
      <c r="AA162" s="12"/>
      <c r="AB162" s="12"/>
      <c r="AD162" s="12">
        <v>0</v>
      </c>
      <c r="AE162" s="12"/>
      <c r="AF162" s="12"/>
      <c r="AG162" s="12"/>
      <c r="AH162" s="12"/>
      <c r="AJ162" s="12">
        <v>0</v>
      </c>
      <c r="AK162" s="12"/>
      <c r="AM162" s="12">
        <v>0</v>
      </c>
      <c r="AN162" s="12"/>
      <c r="AO162" s="12"/>
      <c r="AQ162" s="12">
        <v>7533624.75</v>
      </c>
      <c r="AR162" s="12"/>
      <c r="AS162" s="12"/>
      <c r="AT162" s="12"/>
      <c r="AU162" s="12"/>
      <c r="AW162" s="12">
        <v>7533624.75</v>
      </c>
      <c r="AX162" s="12"/>
      <c r="AY162" s="12"/>
      <c r="AZ162" s="12"/>
    </row>
    <row r="163" spans="2:56" ht="6.75" customHeight="1" x14ac:dyDescent="0.2">
      <c r="D163" s="15"/>
      <c r="E163" s="15"/>
      <c r="F163" s="15"/>
      <c r="G163" s="15"/>
      <c r="H163" s="15"/>
      <c r="I163" s="15"/>
    </row>
    <row r="164" spans="2:56" ht="13.5" customHeight="1" x14ac:dyDescent="0.2">
      <c r="D164" s="15"/>
      <c r="E164" s="15"/>
      <c r="F164" s="15"/>
      <c r="G164" s="15"/>
      <c r="H164" s="15"/>
      <c r="I164" s="15"/>
      <c r="J164" s="11" t="s">
        <v>15</v>
      </c>
      <c r="K164" s="11"/>
      <c r="L164" s="11"/>
      <c r="M164" s="11"/>
      <c r="O164" s="12">
        <v>0</v>
      </c>
      <c r="P164" s="12"/>
      <c r="Q164" s="12"/>
      <c r="R164" s="12"/>
      <c r="S164" s="12"/>
      <c r="U164" s="12">
        <v>0</v>
      </c>
      <c r="V164" s="12"/>
      <c r="W164" s="12"/>
      <c r="X164" s="12"/>
      <c r="Z164" s="12">
        <v>0</v>
      </c>
      <c r="AA164" s="12"/>
      <c r="AB164" s="12"/>
      <c r="AD164" s="12">
        <v>0</v>
      </c>
      <c r="AE164" s="12"/>
      <c r="AF164" s="12"/>
      <c r="AG164" s="12"/>
      <c r="AH164" s="12"/>
      <c r="AJ164" s="12">
        <v>0</v>
      </c>
      <c r="AK164" s="12"/>
      <c r="AM164" s="12">
        <v>0</v>
      </c>
      <c r="AN164" s="12"/>
      <c r="AO164" s="12"/>
      <c r="AQ164" s="12">
        <v>6684.25</v>
      </c>
      <c r="AR164" s="12"/>
      <c r="AS164" s="12"/>
      <c r="AT164" s="12"/>
      <c r="AU164" s="12"/>
      <c r="AW164" s="12">
        <v>6684.25</v>
      </c>
      <c r="AX164" s="12"/>
      <c r="AY164" s="12"/>
      <c r="AZ164" s="12"/>
    </row>
    <row r="165" spans="2:56" ht="6" customHeight="1" x14ac:dyDescent="0.2"/>
    <row r="166" spans="2:56" s="3" customFormat="1" ht="13.5" customHeight="1" x14ac:dyDescent="0.2">
      <c r="B166" s="10">
        <v>116</v>
      </c>
      <c r="D166" s="15" t="s">
        <v>36</v>
      </c>
      <c r="E166" s="15"/>
      <c r="F166" s="15"/>
      <c r="G166" s="15"/>
      <c r="H166" s="15"/>
      <c r="I166" s="15"/>
      <c r="J166" s="17" t="s">
        <v>12</v>
      </c>
      <c r="K166" s="17"/>
      <c r="L166" s="17"/>
      <c r="M166" s="17"/>
      <c r="O166" s="16">
        <v>0</v>
      </c>
      <c r="P166" s="16"/>
      <c r="Q166" s="16"/>
      <c r="R166" s="16"/>
      <c r="S166" s="16"/>
      <c r="U166" s="16">
        <v>0</v>
      </c>
      <c r="V166" s="16"/>
      <c r="W166" s="16"/>
      <c r="X166" s="16"/>
      <c r="Z166" s="16">
        <v>0</v>
      </c>
      <c r="AA166" s="16"/>
      <c r="AB166" s="16"/>
      <c r="AD166" s="16">
        <v>0</v>
      </c>
      <c r="AE166" s="16"/>
      <c r="AF166" s="16"/>
      <c r="AG166" s="16"/>
      <c r="AH166" s="16"/>
      <c r="AJ166" s="16">
        <v>0</v>
      </c>
      <c r="AK166" s="16"/>
      <c r="AM166" s="16">
        <v>0</v>
      </c>
      <c r="AN166" s="16"/>
      <c r="AO166" s="16"/>
      <c r="AQ166" s="16">
        <v>736561</v>
      </c>
      <c r="AR166" s="16"/>
      <c r="AS166" s="16"/>
      <c r="AT166" s="16"/>
      <c r="AU166" s="16"/>
      <c r="AW166" s="16">
        <v>736561</v>
      </c>
      <c r="AX166" s="16"/>
      <c r="AY166" s="16"/>
      <c r="AZ166" s="16"/>
      <c r="BB166" s="4">
        <f>SUM(AW166)</f>
        <v>736561</v>
      </c>
      <c r="BD166" s="5">
        <f>SUM(BB166*100/BB151)</f>
        <v>8.8990282558503395</v>
      </c>
    </row>
    <row r="167" spans="2:56" ht="10.5" customHeight="1" x14ac:dyDescent="0.2">
      <c r="D167" s="15"/>
      <c r="E167" s="15"/>
      <c r="F167" s="15"/>
      <c r="G167" s="15"/>
      <c r="H167" s="15"/>
      <c r="I167" s="15"/>
    </row>
    <row r="168" spans="2:56" ht="16.5" customHeight="1" x14ac:dyDescent="0.2">
      <c r="D168" s="15"/>
      <c r="E168" s="15"/>
      <c r="F168" s="15"/>
      <c r="G168" s="15"/>
      <c r="H168" s="15"/>
      <c r="I168" s="15"/>
      <c r="J168" s="11" t="s">
        <v>13</v>
      </c>
      <c r="K168" s="11"/>
      <c r="L168" s="11"/>
      <c r="M168" s="11"/>
      <c r="O168" s="12">
        <v>0</v>
      </c>
      <c r="P168" s="12"/>
      <c r="Q168" s="12"/>
      <c r="R168" s="12"/>
      <c r="S168" s="12"/>
      <c r="U168" s="12">
        <v>0</v>
      </c>
      <c r="V168" s="12"/>
      <c r="W168" s="12"/>
      <c r="X168" s="12"/>
      <c r="Z168" s="12">
        <v>0</v>
      </c>
      <c r="AA168" s="12"/>
      <c r="AB168" s="12"/>
      <c r="AD168" s="12">
        <v>0</v>
      </c>
      <c r="AE168" s="12"/>
      <c r="AF168" s="12"/>
      <c r="AG168" s="12"/>
      <c r="AH168" s="12"/>
      <c r="AJ168" s="12">
        <v>0</v>
      </c>
      <c r="AK168" s="12"/>
      <c r="AM168" s="12">
        <v>0</v>
      </c>
      <c r="AN168" s="12"/>
      <c r="AO168" s="12"/>
      <c r="AQ168" s="12">
        <v>0</v>
      </c>
      <c r="AR168" s="12"/>
      <c r="AS168" s="12"/>
      <c r="AT168" s="12"/>
      <c r="AU168" s="12"/>
      <c r="AW168" s="12">
        <v>0</v>
      </c>
      <c r="AX168" s="12"/>
      <c r="AY168" s="12"/>
      <c r="AZ168" s="12"/>
    </row>
    <row r="169" spans="2:56" ht="13.5" customHeight="1" x14ac:dyDescent="0.2">
      <c r="D169" s="15"/>
      <c r="E169" s="15"/>
      <c r="F169" s="15"/>
      <c r="G169" s="15"/>
      <c r="H169" s="15"/>
      <c r="I169" s="15"/>
      <c r="J169" s="11" t="s">
        <v>14</v>
      </c>
      <c r="K169" s="11"/>
      <c r="L169" s="11"/>
      <c r="M169" s="11"/>
      <c r="O169" s="12">
        <v>0</v>
      </c>
      <c r="P169" s="12"/>
      <c r="Q169" s="12"/>
      <c r="R169" s="12"/>
      <c r="S169" s="12"/>
      <c r="U169" s="12">
        <v>0</v>
      </c>
      <c r="V169" s="12"/>
      <c r="W169" s="12"/>
      <c r="X169" s="12"/>
      <c r="Z169" s="12">
        <v>0</v>
      </c>
      <c r="AA169" s="12"/>
      <c r="AB169" s="12"/>
      <c r="AD169" s="12">
        <v>0</v>
      </c>
      <c r="AE169" s="12"/>
      <c r="AF169" s="12"/>
      <c r="AG169" s="12"/>
      <c r="AH169" s="12"/>
      <c r="AJ169" s="12">
        <v>0</v>
      </c>
      <c r="AK169" s="12"/>
      <c r="AM169" s="12">
        <v>0</v>
      </c>
      <c r="AN169" s="12"/>
      <c r="AO169" s="12"/>
      <c r="AQ169" s="12">
        <v>736561</v>
      </c>
      <c r="AR169" s="12"/>
      <c r="AS169" s="12"/>
      <c r="AT169" s="12"/>
      <c r="AU169" s="12"/>
      <c r="AW169" s="12">
        <v>736561</v>
      </c>
      <c r="AX169" s="12"/>
      <c r="AY169" s="12"/>
      <c r="AZ169" s="12"/>
    </row>
    <row r="170" spans="2:56" ht="6.75" customHeight="1" x14ac:dyDescent="0.2">
      <c r="D170" s="15"/>
      <c r="E170" s="15"/>
      <c r="F170" s="15"/>
      <c r="G170" s="15"/>
      <c r="H170" s="15"/>
      <c r="I170" s="15"/>
    </row>
    <row r="171" spans="2:56" ht="13.5" customHeight="1" x14ac:dyDescent="0.2">
      <c r="D171" s="15"/>
      <c r="E171" s="15"/>
      <c r="F171" s="15"/>
      <c r="G171" s="15"/>
      <c r="H171" s="15"/>
      <c r="I171" s="15"/>
      <c r="J171" s="11" t="s">
        <v>15</v>
      </c>
      <c r="K171" s="11"/>
      <c r="L171" s="11"/>
      <c r="M171" s="11"/>
      <c r="O171" s="12">
        <v>0</v>
      </c>
      <c r="P171" s="12"/>
      <c r="Q171" s="12"/>
      <c r="R171" s="12"/>
      <c r="S171" s="12"/>
      <c r="U171" s="12">
        <v>0</v>
      </c>
      <c r="V171" s="12"/>
      <c r="W171" s="12"/>
      <c r="X171" s="12"/>
      <c r="Z171" s="12">
        <v>0</v>
      </c>
      <c r="AA171" s="12"/>
      <c r="AB171" s="12"/>
      <c r="AD171" s="12">
        <v>0</v>
      </c>
      <c r="AE171" s="12"/>
      <c r="AF171" s="12"/>
      <c r="AG171" s="12"/>
      <c r="AH171" s="12"/>
      <c r="AJ171" s="12">
        <v>0</v>
      </c>
      <c r="AK171" s="12"/>
      <c r="AM171" s="12">
        <v>0</v>
      </c>
      <c r="AN171" s="12"/>
      <c r="AO171" s="12"/>
      <c r="AQ171" s="12">
        <v>0</v>
      </c>
      <c r="AR171" s="12"/>
      <c r="AS171" s="12"/>
      <c r="AT171" s="12"/>
      <c r="AU171" s="12"/>
      <c r="AW171" s="12">
        <v>0</v>
      </c>
      <c r="AX171" s="12"/>
      <c r="AY171" s="12"/>
      <c r="AZ171" s="12"/>
    </row>
    <row r="172" spans="2:56" ht="9.75" customHeight="1" x14ac:dyDescent="0.2"/>
    <row r="173" spans="2:56" s="1" customFormat="1" ht="15.75" customHeight="1" x14ac:dyDescent="0.2">
      <c r="B173" s="9"/>
      <c r="D173" s="15" t="s">
        <v>37</v>
      </c>
      <c r="E173" s="15"/>
      <c r="F173" s="15"/>
      <c r="G173" s="15"/>
      <c r="H173" s="15"/>
      <c r="I173" s="15"/>
      <c r="J173" s="19" t="s">
        <v>12</v>
      </c>
      <c r="K173" s="19"/>
      <c r="L173" s="19"/>
      <c r="M173" s="19"/>
      <c r="O173" s="18">
        <v>0</v>
      </c>
      <c r="P173" s="18"/>
      <c r="Q173" s="18"/>
      <c r="R173" s="18"/>
      <c r="S173" s="18"/>
      <c r="U173" s="18">
        <v>0</v>
      </c>
      <c r="V173" s="18"/>
      <c r="W173" s="18"/>
      <c r="X173" s="18"/>
      <c r="Z173" s="18">
        <v>0</v>
      </c>
      <c r="AA173" s="18"/>
      <c r="AB173" s="18"/>
      <c r="AD173" s="18">
        <v>0</v>
      </c>
      <c r="AE173" s="18"/>
      <c r="AF173" s="18"/>
      <c r="AG173" s="18"/>
      <c r="AH173" s="18"/>
      <c r="AJ173" s="18">
        <v>0</v>
      </c>
      <c r="AK173" s="18"/>
      <c r="AM173" s="18">
        <v>0</v>
      </c>
      <c r="AN173" s="18"/>
      <c r="AO173" s="18"/>
      <c r="AQ173" s="18">
        <v>12028900</v>
      </c>
      <c r="AR173" s="18"/>
      <c r="AS173" s="18"/>
      <c r="AT173" s="18"/>
      <c r="AU173" s="18"/>
      <c r="AW173" s="18">
        <v>12028900</v>
      </c>
      <c r="AX173" s="18"/>
      <c r="AY173" s="18"/>
      <c r="AZ173" s="18"/>
      <c r="BB173" s="2">
        <f>SUM(BB181:BB188)</f>
        <v>12028900</v>
      </c>
      <c r="BD173" s="7">
        <f>SUM(BD181:BD188)</f>
        <v>100</v>
      </c>
    </row>
    <row r="174" spans="2:56" ht="13.5" customHeight="1" x14ac:dyDescent="0.2">
      <c r="D174" s="15"/>
      <c r="E174" s="15"/>
      <c r="F174" s="15"/>
      <c r="G174" s="15"/>
      <c r="H174" s="15"/>
      <c r="I174" s="15"/>
      <c r="J174" s="11" t="s">
        <v>13</v>
      </c>
      <c r="K174" s="11"/>
      <c r="L174" s="11"/>
      <c r="M174" s="11"/>
      <c r="O174" s="12">
        <v>0</v>
      </c>
      <c r="P174" s="12"/>
      <c r="Q174" s="12"/>
      <c r="R174" s="12"/>
      <c r="S174" s="12"/>
      <c r="U174" s="12">
        <v>0</v>
      </c>
      <c r="V174" s="12"/>
      <c r="W174" s="12"/>
      <c r="X174" s="12"/>
      <c r="Z174" s="12">
        <v>0</v>
      </c>
      <c r="AA174" s="12"/>
      <c r="AB174" s="12"/>
      <c r="AD174" s="12">
        <v>0</v>
      </c>
      <c r="AE174" s="12"/>
      <c r="AF174" s="12"/>
      <c r="AG174" s="12"/>
      <c r="AH174" s="12"/>
      <c r="AJ174" s="12">
        <v>0</v>
      </c>
      <c r="AK174" s="12"/>
      <c r="AM174" s="12">
        <v>0</v>
      </c>
      <c r="AN174" s="12"/>
      <c r="AO174" s="12"/>
      <c r="AQ174" s="12">
        <v>5481450</v>
      </c>
      <c r="AR174" s="12"/>
      <c r="AS174" s="12"/>
      <c r="AT174" s="12"/>
      <c r="AU174" s="12"/>
      <c r="AW174" s="12">
        <v>5481450</v>
      </c>
      <c r="AX174" s="12"/>
      <c r="AY174" s="12"/>
      <c r="AZ174" s="12"/>
    </row>
    <row r="175" spans="2:56" ht="6.75" customHeight="1" x14ac:dyDescent="0.2">
      <c r="D175" s="15"/>
      <c r="E175" s="15"/>
      <c r="F175" s="15"/>
      <c r="G175" s="15"/>
      <c r="H175" s="15"/>
      <c r="I175" s="15"/>
    </row>
    <row r="176" spans="2:56" ht="13.5" customHeight="1" x14ac:dyDescent="0.2">
      <c r="D176" s="15"/>
      <c r="E176" s="15"/>
      <c r="F176" s="15"/>
      <c r="G176" s="15"/>
      <c r="H176" s="15"/>
      <c r="I176" s="15"/>
      <c r="J176" s="11" t="s">
        <v>14</v>
      </c>
      <c r="K176" s="11"/>
      <c r="L176" s="11"/>
      <c r="M176" s="11"/>
      <c r="O176" s="12">
        <v>0</v>
      </c>
      <c r="P176" s="12"/>
      <c r="Q176" s="12"/>
      <c r="R176" s="12"/>
      <c r="S176" s="12"/>
      <c r="U176" s="12">
        <v>0</v>
      </c>
      <c r="V176" s="12"/>
      <c r="W176" s="12"/>
      <c r="X176" s="12"/>
      <c r="Z176" s="12">
        <v>0</v>
      </c>
      <c r="AA176" s="12"/>
      <c r="AB176" s="12"/>
      <c r="AD176" s="12">
        <v>0</v>
      </c>
      <c r="AE176" s="12"/>
      <c r="AF176" s="12"/>
      <c r="AG176" s="12"/>
      <c r="AH176" s="12"/>
      <c r="AJ176" s="12">
        <v>0</v>
      </c>
      <c r="AK176" s="12"/>
      <c r="AM176" s="12">
        <v>0</v>
      </c>
      <c r="AN176" s="12"/>
      <c r="AO176" s="12"/>
      <c r="AQ176" s="12">
        <v>12028899.5</v>
      </c>
      <c r="AR176" s="12"/>
      <c r="AS176" s="12"/>
      <c r="AT176" s="12"/>
      <c r="AU176" s="12"/>
      <c r="AW176" s="12">
        <v>7428899.5</v>
      </c>
      <c r="AX176" s="12"/>
      <c r="AY176" s="12"/>
      <c r="AZ176" s="12"/>
    </row>
    <row r="177" spans="2:56" ht="6.75" customHeight="1" x14ac:dyDescent="0.2">
      <c r="D177" s="15"/>
      <c r="E177" s="15"/>
      <c r="F177" s="15"/>
      <c r="G177" s="15"/>
      <c r="H177" s="15"/>
      <c r="I177" s="15"/>
    </row>
    <row r="178" spans="2:56" ht="5.25" customHeight="1" x14ac:dyDescent="0.2">
      <c r="D178" s="15"/>
      <c r="E178" s="15"/>
      <c r="F178" s="15"/>
      <c r="G178" s="15"/>
      <c r="H178" s="15"/>
      <c r="I178" s="15"/>
      <c r="J178" s="11" t="s">
        <v>15</v>
      </c>
      <c r="K178" s="11"/>
      <c r="L178" s="11"/>
      <c r="M178" s="11"/>
      <c r="O178" s="12">
        <v>0</v>
      </c>
      <c r="P178" s="12"/>
      <c r="Q178" s="12"/>
      <c r="R178" s="12"/>
      <c r="S178" s="12"/>
      <c r="U178" s="12">
        <v>0</v>
      </c>
      <c r="V178" s="12"/>
      <c r="W178" s="12"/>
      <c r="X178" s="12"/>
      <c r="Z178" s="12">
        <v>0</v>
      </c>
      <c r="AA178" s="12"/>
      <c r="AB178" s="12"/>
      <c r="AD178" s="12">
        <v>0</v>
      </c>
      <c r="AE178" s="12"/>
      <c r="AF178" s="12"/>
      <c r="AG178" s="12"/>
      <c r="AH178" s="12"/>
      <c r="AJ178" s="12">
        <v>0</v>
      </c>
      <c r="AK178" s="12"/>
      <c r="AM178" s="12">
        <v>0</v>
      </c>
      <c r="AN178" s="12"/>
      <c r="AO178" s="12"/>
      <c r="AQ178" s="12">
        <v>0.5</v>
      </c>
      <c r="AR178" s="12"/>
      <c r="AS178" s="12"/>
      <c r="AT178" s="12"/>
      <c r="AU178" s="12"/>
      <c r="AW178" s="12">
        <v>4600000.5</v>
      </c>
      <c r="AX178" s="12"/>
      <c r="AY178" s="12"/>
      <c r="AZ178" s="12"/>
    </row>
    <row r="179" spans="2:56" ht="7.5" customHeight="1" x14ac:dyDescent="0.2">
      <c r="J179" s="11"/>
      <c r="K179" s="11"/>
      <c r="L179" s="11"/>
      <c r="M179" s="11"/>
      <c r="O179" s="12"/>
      <c r="P179" s="12"/>
      <c r="Q179" s="12"/>
      <c r="R179" s="12"/>
      <c r="S179" s="12"/>
      <c r="U179" s="12"/>
      <c r="V179" s="12"/>
      <c r="W179" s="12"/>
      <c r="X179" s="12"/>
      <c r="Z179" s="12"/>
      <c r="AA179" s="12"/>
      <c r="AB179" s="12"/>
      <c r="AD179" s="12"/>
      <c r="AE179" s="12"/>
      <c r="AF179" s="12"/>
      <c r="AG179" s="12"/>
      <c r="AH179" s="12"/>
      <c r="AJ179" s="12"/>
      <c r="AK179" s="12"/>
      <c r="AM179" s="12"/>
      <c r="AN179" s="12"/>
      <c r="AO179" s="12"/>
      <c r="AQ179" s="12"/>
      <c r="AR179" s="12"/>
      <c r="AS179" s="12"/>
      <c r="AT179" s="12"/>
      <c r="AU179" s="12"/>
      <c r="AW179" s="12"/>
      <c r="AX179" s="12"/>
      <c r="AY179" s="12"/>
      <c r="AZ179" s="12"/>
    </row>
    <row r="180" spans="2:56" ht="6" customHeight="1" x14ac:dyDescent="0.2"/>
    <row r="181" spans="2:56" s="3" customFormat="1" ht="13.5" customHeight="1" x14ac:dyDescent="0.2">
      <c r="B181" s="10">
        <v>118</v>
      </c>
      <c r="D181" s="15" t="s">
        <v>38</v>
      </c>
      <c r="E181" s="15"/>
      <c r="F181" s="15"/>
      <c r="G181" s="15"/>
      <c r="H181" s="15"/>
      <c r="I181" s="15"/>
      <c r="J181" s="17" t="s">
        <v>12</v>
      </c>
      <c r="K181" s="17"/>
      <c r="L181" s="17"/>
      <c r="M181" s="17"/>
      <c r="O181" s="16">
        <v>0</v>
      </c>
      <c r="P181" s="16"/>
      <c r="Q181" s="16"/>
      <c r="R181" s="16"/>
      <c r="S181" s="16"/>
      <c r="U181" s="16">
        <v>0</v>
      </c>
      <c r="V181" s="16"/>
      <c r="W181" s="16"/>
      <c r="X181" s="16"/>
      <c r="Z181" s="16">
        <v>0</v>
      </c>
      <c r="AA181" s="16"/>
      <c r="AB181" s="16"/>
      <c r="AD181" s="16">
        <v>0</v>
      </c>
      <c r="AE181" s="16"/>
      <c r="AF181" s="16"/>
      <c r="AG181" s="16"/>
      <c r="AH181" s="16"/>
      <c r="AJ181" s="16">
        <v>0</v>
      </c>
      <c r="AK181" s="16"/>
      <c r="AM181" s="16">
        <v>0</v>
      </c>
      <c r="AN181" s="16"/>
      <c r="AO181" s="16"/>
      <c r="AQ181" s="16">
        <v>351900</v>
      </c>
      <c r="AR181" s="16"/>
      <c r="AS181" s="16"/>
      <c r="AT181" s="16"/>
      <c r="AU181" s="16"/>
      <c r="AW181" s="16">
        <v>351900</v>
      </c>
      <c r="AX181" s="16"/>
      <c r="AY181" s="16"/>
      <c r="AZ181" s="16"/>
      <c r="BB181" s="4">
        <f>SUM(AW181)</f>
        <v>351900</v>
      </c>
      <c r="BD181" s="5">
        <f>SUM(BB181*100/BB173)</f>
        <v>2.9254545303394326</v>
      </c>
    </row>
    <row r="182" spans="2:56" ht="10.5" customHeight="1" x14ac:dyDescent="0.2">
      <c r="D182" s="15"/>
      <c r="E182" s="15"/>
      <c r="F182" s="15"/>
      <c r="G182" s="15"/>
      <c r="H182" s="15"/>
      <c r="I182" s="15"/>
    </row>
    <row r="183" spans="2:56" ht="16.5" customHeight="1" x14ac:dyDescent="0.2">
      <c r="D183" s="15"/>
      <c r="E183" s="15"/>
      <c r="F183" s="15"/>
      <c r="G183" s="15"/>
      <c r="H183" s="15"/>
      <c r="I183" s="15"/>
      <c r="J183" s="11" t="s">
        <v>13</v>
      </c>
      <c r="K183" s="11"/>
      <c r="L183" s="11"/>
      <c r="M183" s="11"/>
      <c r="O183" s="12">
        <v>0</v>
      </c>
      <c r="P183" s="12"/>
      <c r="Q183" s="12"/>
      <c r="R183" s="12"/>
      <c r="S183" s="12"/>
      <c r="U183" s="12">
        <v>0</v>
      </c>
      <c r="V183" s="12"/>
      <c r="W183" s="12"/>
      <c r="X183" s="12"/>
      <c r="Z183" s="12">
        <v>0</v>
      </c>
      <c r="AA183" s="12"/>
      <c r="AB183" s="12"/>
      <c r="AD183" s="12">
        <v>0</v>
      </c>
      <c r="AE183" s="12"/>
      <c r="AF183" s="12"/>
      <c r="AG183" s="12"/>
      <c r="AH183" s="12"/>
      <c r="AJ183" s="12">
        <v>0</v>
      </c>
      <c r="AK183" s="12"/>
      <c r="AM183" s="12">
        <v>0</v>
      </c>
      <c r="AN183" s="12"/>
      <c r="AO183" s="12"/>
      <c r="AQ183" s="12">
        <v>442900</v>
      </c>
      <c r="AR183" s="12"/>
      <c r="AS183" s="12"/>
      <c r="AT183" s="12"/>
      <c r="AU183" s="12"/>
      <c r="AW183" s="12">
        <v>442900</v>
      </c>
      <c r="AX183" s="12"/>
      <c r="AY183" s="12"/>
      <c r="AZ183" s="12"/>
    </row>
    <row r="184" spans="2:56" ht="13.5" customHeight="1" x14ac:dyDescent="0.2">
      <c r="D184" s="15"/>
      <c r="E184" s="15"/>
      <c r="F184" s="15"/>
      <c r="G184" s="15"/>
      <c r="H184" s="15"/>
      <c r="I184" s="15"/>
      <c r="J184" s="11" t="s">
        <v>14</v>
      </c>
      <c r="K184" s="11"/>
      <c r="L184" s="11"/>
      <c r="M184" s="11"/>
      <c r="O184" s="12">
        <v>0</v>
      </c>
      <c r="P184" s="12"/>
      <c r="Q184" s="12"/>
      <c r="R184" s="12"/>
      <c r="S184" s="12"/>
      <c r="U184" s="12">
        <v>0</v>
      </c>
      <c r="V184" s="12"/>
      <c r="W184" s="12"/>
      <c r="X184" s="12"/>
      <c r="Z184" s="12">
        <v>0</v>
      </c>
      <c r="AA184" s="12"/>
      <c r="AB184" s="12"/>
      <c r="AD184" s="12">
        <v>0</v>
      </c>
      <c r="AE184" s="12"/>
      <c r="AF184" s="12"/>
      <c r="AG184" s="12"/>
      <c r="AH184" s="12"/>
      <c r="AJ184" s="12">
        <v>0</v>
      </c>
      <c r="AK184" s="12"/>
      <c r="AM184" s="12">
        <v>0</v>
      </c>
      <c r="AN184" s="12"/>
      <c r="AO184" s="12"/>
      <c r="AQ184" s="12">
        <v>351900</v>
      </c>
      <c r="AR184" s="12"/>
      <c r="AS184" s="12"/>
      <c r="AT184" s="12"/>
      <c r="AU184" s="12"/>
      <c r="AW184" s="12">
        <v>351900</v>
      </c>
      <c r="AX184" s="12"/>
      <c r="AY184" s="12"/>
      <c r="AZ184" s="12"/>
    </row>
    <row r="185" spans="2:56" ht="6.75" customHeight="1" x14ac:dyDescent="0.2">
      <c r="D185" s="15"/>
      <c r="E185" s="15"/>
      <c r="F185" s="15"/>
      <c r="G185" s="15"/>
      <c r="H185" s="15"/>
      <c r="I185" s="15"/>
    </row>
    <row r="186" spans="2:56" ht="13.5" customHeight="1" x14ac:dyDescent="0.2">
      <c r="D186" s="15"/>
      <c r="E186" s="15"/>
      <c r="F186" s="15"/>
      <c r="G186" s="15"/>
      <c r="H186" s="15"/>
      <c r="I186" s="15"/>
      <c r="J186" s="11" t="s">
        <v>15</v>
      </c>
      <c r="K186" s="11"/>
      <c r="L186" s="11"/>
      <c r="M186" s="11"/>
      <c r="O186" s="12">
        <v>0</v>
      </c>
      <c r="P186" s="12"/>
      <c r="Q186" s="12"/>
      <c r="R186" s="12"/>
      <c r="S186" s="12"/>
      <c r="U186" s="12">
        <v>0</v>
      </c>
      <c r="V186" s="12"/>
      <c r="W186" s="12"/>
      <c r="X186" s="12"/>
      <c r="Z186" s="12">
        <v>0</v>
      </c>
      <c r="AA186" s="12"/>
      <c r="AB186" s="12"/>
      <c r="AD186" s="12">
        <v>0</v>
      </c>
      <c r="AE186" s="12"/>
      <c r="AF186" s="12"/>
      <c r="AG186" s="12"/>
      <c r="AH186" s="12"/>
      <c r="AJ186" s="12">
        <v>0</v>
      </c>
      <c r="AK186" s="12"/>
      <c r="AM186" s="12">
        <v>0</v>
      </c>
      <c r="AN186" s="12"/>
      <c r="AO186" s="12"/>
      <c r="AQ186" s="12">
        <v>0</v>
      </c>
      <c r="AR186" s="12"/>
      <c r="AS186" s="12"/>
      <c r="AT186" s="12"/>
      <c r="AU186" s="12"/>
      <c r="AW186" s="12">
        <v>0</v>
      </c>
      <c r="AX186" s="12"/>
      <c r="AY186" s="12"/>
      <c r="AZ186" s="12"/>
    </row>
    <row r="187" spans="2:56" ht="6" customHeight="1" x14ac:dyDescent="0.2"/>
    <row r="188" spans="2:56" s="3" customFormat="1" ht="13.5" customHeight="1" x14ac:dyDescent="0.2">
      <c r="B188" s="10">
        <v>120</v>
      </c>
      <c r="D188" s="15" t="s">
        <v>39</v>
      </c>
      <c r="E188" s="15"/>
      <c r="F188" s="15"/>
      <c r="G188" s="15"/>
      <c r="H188" s="15"/>
      <c r="I188" s="15"/>
      <c r="J188" s="17" t="s">
        <v>12</v>
      </c>
      <c r="K188" s="17"/>
      <c r="L188" s="17"/>
      <c r="M188" s="17"/>
      <c r="O188" s="16">
        <v>0</v>
      </c>
      <c r="P188" s="16"/>
      <c r="Q188" s="16"/>
      <c r="R188" s="16"/>
      <c r="S188" s="16"/>
      <c r="U188" s="16">
        <v>0</v>
      </c>
      <c r="V188" s="16"/>
      <c r="W188" s="16"/>
      <c r="X188" s="16"/>
      <c r="Z188" s="16">
        <v>0</v>
      </c>
      <c r="AA188" s="16"/>
      <c r="AB188" s="16"/>
      <c r="AD188" s="16">
        <v>0</v>
      </c>
      <c r="AE188" s="16"/>
      <c r="AF188" s="16"/>
      <c r="AG188" s="16"/>
      <c r="AH188" s="16"/>
      <c r="AJ188" s="16">
        <v>0</v>
      </c>
      <c r="AK188" s="16"/>
      <c r="AM188" s="16">
        <v>0</v>
      </c>
      <c r="AN188" s="16"/>
      <c r="AO188" s="16"/>
      <c r="AQ188" s="16">
        <v>11677000</v>
      </c>
      <c r="AR188" s="16"/>
      <c r="AS188" s="16"/>
      <c r="AT188" s="16"/>
      <c r="AU188" s="16"/>
      <c r="AW188" s="16">
        <v>11677000</v>
      </c>
      <c r="AX188" s="16"/>
      <c r="AY188" s="16"/>
      <c r="AZ188" s="16"/>
      <c r="BB188" s="4">
        <f>SUM(AW188)</f>
        <v>11677000</v>
      </c>
      <c r="BD188" s="5">
        <f>SUM(BB188*100/BB173)</f>
        <v>97.074545469660563</v>
      </c>
    </row>
    <row r="189" spans="2:56" ht="10.5" customHeight="1" x14ac:dyDescent="0.2">
      <c r="D189" s="15"/>
      <c r="E189" s="15"/>
      <c r="F189" s="15"/>
      <c r="G189" s="15"/>
      <c r="H189" s="15"/>
      <c r="I189" s="15"/>
    </row>
    <row r="190" spans="2:56" ht="16.5" customHeight="1" x14ac:dyDescent="0.2">
      <c r="D190" s="15"/>
      <c r="E190" s="15"/>
      <c r="F190" s="15"/>
      <c r="G190" s="15"/>
      <c r="H190" s="15"/>
      <c r="I190" s="15"/>
      <c r="J190" s="11" t="s">
        <v>13</v>
      </c>
      <c r="K190" s="11"/>
      <c r="L190" s="11"/>
      <c r="M190" s="11"/>
      <c r="O190" s="12">
        <v>0</v>
      </c>
      <c r="P190" s="12"/>
      <c r="Q190" s="12"/>
      <c r="R190" s="12"/>
      <c r="S190" s="12"/>
      <c r="U190" s="12">
        <v>0</v>
      </c>
      <c r="V190" s="12"/>
      <c r="W190" s="12"/>
      <c r="X190" s="12"/>
      <c r="Z190" s="12">
        <v>0</v>
      </c>
      <c r="AA190" s="12"/>
      <c r="AB190" s="12"/>
      <c r="AD190" s="12">
        <v>0</v>
      </c>
      <c r="AE190" s="12"/>
      <c r="AF190" s="12"/>
      <c r="AG190" s="12"/>
      <c r="AH190" s="12"/>
      <c r="AJ190" s="12">
        <v>0</v>
      </c>
      <c r="AK190" s="12"/>
      <c r="AM190" s="12">
        <v>0</v>
      </c>
      <c r="AN190" s="12"/>
      <c r="AO190" s="12"/>
      <c r="AQ190" s="12">
        <v>5038550</v>
      </c>
      <c r="AR190" s="12"/>
      <c r="AS190" s="12"/>
      <c r="AT190" s="12"/>
      <c r="AU190" s="12"/>
      <c r="AW190" s="12">
        <v>5038550</v>
      </c>
      <c r="AX190" s="12"/>
      <c r="AY190" s="12"/>
      <c r="AZ190" s="12"/>
    </row>
    <row r="191" spans="2:56" ht="13.5" customHeight="1" x14ac:dyDescent="0.2">
      <c r="D191" s="15"/>
      <c r="E191" s="15"/>
      <c r="F191" s="15"/>
      <c r="G191" s="15"/>
      <c r="H191" s="15"/>
      <c r="I191" s="15"/>
      <c r="J191" s="11" t="s">
        <v>14</v>
      </c>
      <c r="K191" s="11"/>
      <c r="L191" s="11"/>
      <c r="M191" s="11"/>
      <c r="O191" s="12">
        <v>0</v>
      </c>
      <c r="P191" s="12"/>
      <c r="Q191" s="12"/>
      <c r="R191" s="12"/>
      <c r="S191" s="12"/>
      <c r="U191" s="12">
        <v>0</v>
      </c>
      <c r="V191" s="12"/>
      <c r="W191" s="12"/>
      <c r="X191" s="12"/>
      <c r="Z191" s="12">
        <v>0</v>
      </c>
      <c r="AA191" s="12"/>
      <c r="AB191" s="12"/>
      <c r="AD191" s="12">
        <v>0</v>
      </c>
      <c r="AE191" s="12"/>
      <c r="AF191" s="12"/>
      <c r="AG191" s="12"/>
      <c r="AH191" s="12"/>
      <c r="AJ191" s="12">
        <v>0</v>
      </c>
      <c r="AK191" s="12"/>
      <c r="AM191" s="12">
        <v>0</v>
      </c>
      <c r="AN191" s="12"/>
      <c r="AO191" s="12"/>
      <c r="AQ191" s="12">
        <v>11676999.5</v>
      </c>
      <c r="AR191" s="12"/>
      <c r="AS191" s="12"/>
      <c r="AT191" s="12"/>
      <c r="AU191" s="12"/>
      <c r="AW191" s="12">
        <v>7076999.5</v>
      </c>
      <c r="AX191" s="12"/>
      <c r="AY191" s="12"/>
      <c r="AZ191" s="12"/>
    </row>
    <row r="192" spans="2:56" ht="6.75" customHeight="1" x14ac:dyDescent="0.2">
      <c r="D192" s="15"/>
      <c r="E192" s="15"/>
      <c r="F192" s="15"/>
      <c r="G192" s="15"/>
      <c r="H192" s="15"/>
      <c r="I192" s="15"/>
    </row>
    <row r="193" spans="2:56" ht="13.5" customHeight="1" x14ac:dyDescent="0.2">
      <c r="D193" s="15"/>
      <c r="E193" s="15"/>
      <c r="F193" s="15"/>
      <c r="G193" s="15"/>
      <c r="H193" s="15"/>
      <c r="I193" s="15"/>
      <c r="J193" s="11" t="s">
        <v>15</v>
      </c>
      <c r="K193" s="11"/>
      <c r="L193" s="11"/>
      <c r="M193" s="11"/>
      <c r="O193" s="12">
        <v>0</v>
      </c>
      <c r="P193" s="12"/>
      <c r="Q193" s="12"/>
      <c r="R193" s="12"/>
      <c r="S193" s="12"/>
      <c r="U193" s="12">
        <v>0</v>
      </c>
      <c r="V193" s="12"/>
      <c r="W193" s="12"/>
      <c r="X193" s="12"/>
      <c r="Z193" s="12">
        <v>0</v>
      </c>
      <c r="AA193" s="12"/>
      <c r="AB193" s="12"/>
      <c r="AD193" s="12">
        <v>0</v>
      </c>
      <c r="AE193" s="12"/>
      <c r="AF193" s="12"/>
      <c r="AG193" s="12"/>
      <c r="AH193" s="12"/>
      <c r="AJ193" s="12">
        <v>0</v>
      </c>
      <c r="AK193" s="12"/>
      <c r="AM193" s="12">
        <v>0</v>
      </c>
      <c r="AN193" s="12"/>
      <c r="AO193" s="12"/>
      <c r="AQ193" s="12">
        <v>0.5</v>
      </c>
      <c r="AR193" s="12"/>
      <c r="AS193" s="12"/>
      <c r="AT193" s="12"/>
      <c r="AU193" s="12"/>
      <c r="AW193" s="12">
        <v>4600000.5</v>
      </c>
      <c r="AX193" s="12"/>
      <c r="AY193" s="12"/>
      <c r="AZ193" s="12"/>
    </row>
    <row r="194" spans="2:56" ht="9.75" customHeight="1" x14ac:dyDescent="0.2"/>
    <row r="195" spans="2:56" s="1" customFormat="1" ht="15.75" customHeight="1" x14ac:dyDescent="0.2">
      <c r="B195" s="9"/>
      <c r="D195" s="15" t="s">
        <v>40</v>
      </c>
      <c r="E195" s="15"/>
      <c r="F195" s="15"/>
      <c r="G195" s="15"/>
      <c r="H195" s="15"/>
      <c r="I195" s="15"/>
      <c r="J195" s="19" t="s">
        <v>12</v>
      </c>
      <c r="K195" s="19"/>
      <c r="L195" s="19"/>
      <c r="M195" s="19"/>
      <c r="O195" s="18">
        <v>0</v>
      </c>
      <c r="P195" s="18"/>
      <c r="Q195" s="18"/>
      <c r="R195" s="18"/>
      <c r="S195" s="18"/>
      <c r="U195" s="18">
        <v>0</v>
      </c>
      <c r="V195" s="18"/>
      <c r="W195" s="18"/>
      <c r="X195" s="18"/>
      <c r="Z195" s="18">
        <v>0</v>
      </c>
      <c r="AA195" s="18"/>
      <c r="AB195" s="18"/>
      <c r="AD195" s="18">
        <v>0</v>
      </c>
      <c r="AE195" s="18"/>
      <c r="AF195" s="18"/>
      <c r="AG195" s="18"/>
      <c r="AH195" s="18"/>
      <c r="AJ195" s="18">
        <v>0</v>
      </c>
      <c r="AK195" s="18"/>
      <c r="AM195" s="18">
        <v>38113800</v>
      </c>
      <c r="AN195" s="18"/>
      <c r="AO195" s="18"/>
      <c r="AQ195" s="18">
        <v>1173769</v>
      </c>
      <c r="AR195" s="18"/>
      <c r="AS195" s="18"/>
      <c r="AT195" s="18"/>
      <c r="AU195" s="18"/>
      <c r="AW195" s="18">
        <v>39287569</v>
      </c>
      <c r="AX195" s="18"/>
      <c r="AY195" s="18"/>
      <c r="AZ195" s="18"/>
      <c r="BB195" s="2">
        <f>SUM(BB203)</f>
        <v>39287569</v>
      </c>
      <c r="BD195" s="1">
        <f>SUM(BD203)</f>
        <v>100</v>
      </c>
    </row>
    <row r="196" spans="2:56" ht="13.5" customHeight="1" x14ac:dyDescent="0.2">
      <c r="D196" s="15"/>
      <c r="E196" s="15"/>
      <c r="F196" s="15"/>
      <c r="G196" s="15"/>
      <c r="H196" s="15"/>
      <c r="I196" s="15"/>
      <c r="J196" s="11" t="s">
        <v>13</v>
      </c>
      <c r="K196" s="11"/>
      <c r="L196" s="11"/>
      <c r="M196" s="11"/>
      <c r="O196" s="12">
        <v>0</v>
      </c>
      <c r="P196" s="12"/>
      <c r="Q196" s="12"/>
      <c r="R196" s="12"/>
      <c r="S196" s="12"/>
      <c r="U196" s="12">
        <v>0</v>
      </c>
      <c r="V196" s="12"/>
      <c r="W196" s="12"/>
      <c r="X196" s="12"/>
      <c r="Z196" s="12">
        <v>0</v>
      </c>
      <c r="AA196" s="12"/>
      <c r="AB196" s="12"/>
      <c r="AD196" s="12">
        <v>0</v>
      </c>
      <c r="AE196" s="12"/>
      <c r="AF196" s="12"/>
      <c r="AG196" s="12"/>
      <c r="AH196" s="12"/>
      <c r="AJ196" s="12">
        <v>0</v>
      </c>
      <c r="AK196" s="12"/>
      <c r="AM196" s="12">
        <v>0</v>
      </c>
      <c r="AN196" s="12"/>
      <c r="AO196" s="12"/>
      <c r="AQ196" s="12">
        <v>0</v>
      </c>
      <c r="AR196" s="12"/>
      <c r="AS196" s="12"/>
      <c r="AT196" s="12"/>
      <c r="AU196" s="12"/>
      <c r="AW196" s="12">
        <v>0</v>
      </c>
      <c r="AX196" s="12"/>
      <c r="AY196" s="12"/>
      <c r="AZ196" s="12"/>
    </row>
    <row r="197" spans="2:56" ht="6.75" customHeight="1" x14ac:dyDescent="0.2">
      <c r="D197" s="15"/>
      <c r="E197" s="15"/>
      <c r="F197" s="15"/>
      <c r="G197" s="15"/>
      <c r="H197" s="15"/>
      <c r="I197" s="15"/>
    </row>
    <row r="198" spans="2:56" ht="13.5" customHeight="1" x14ac:dyDescent="0.2">
      <c r="D198" s="15"/>
      <c r="E198" s="15"/>
      <c r="F198" s="15"/>
      <c r="G198" s="15"/>
      <c r="H198" s="15"/>
      <c r="I198" s="15"/>
      <c r="J198" s="11" t="s">
        <v>14</v>
      </c>
      <c r="K198" s="11"/>
      <c r="L198" s="11"/>
      <c r="M198" s="11"/>
      <c r="O198" s="12">
        <v>0</v>
      </c>
      <c r="P198" s="12"/>
      <c r="Q198" s="12"/>
      <c r="R198" s="12"/>
      <c r="S198" s="12"/>
      <c r="U198" s="12">
        <v>0</v>
      </c>
      <c r="V198" s="12"/>
      <c r="W198" s="12"/>
      <c r="X198" s="12"/>
      <c r="Z198" s="12">
        <v>0</v>
      </c>
      <c r="AA198" s="12"/>
      <c r="AB198" s="12"/>
      <c r="AD198" s="12">
        <v>0</v>
      </c>
      <c r="AE198" s="12"/>
      <c r="AF198" s="12"/>
      <c r="AG198" s="12"/>
      <c r="AH198" s="12"/>
      <c r="AJ198" s="12">
        <v>0</v>
      </c>
      <c r="AK198" s="12"/>
      <c r="AM198" s="12">
        <v>38113800</v>
      </c>
      <c r="AN198" s="12"/>
      <c r="AO198" s="12"/>
      <c r="AQ198" s="12">
        <v>1213504.6599999999</v>
      </c>
      <c r="AR198" s="12"/>
      <c r="AS198" s="12"/>
      <c r="AT198" s="12"/>
      <c r="AU198" s="12"/>
      <c r="AW198" s="12">
        <v>39327304.659999996</v>
      </c>
      <c r="AX198" s="12"/>
      <c r="AY198" s="12"/>
      <c r="AZ198" s="12"/>
    </row>
    <row r="199" spans="2:56" ht="6.75" customHeight="1" x14ac:dyDescent="0.2">
      <c r="D199" s="15"/>
      <c r="E199" s="15"/>
      <c r="F199" s="15"/>
      <c r="G199" s="15"/>
      <c r="H199" s="15"/>
      <c r="I199" s="15"/>
    </row>
    <row r="200" spans="2:56" ht="5.25" customHeight="1" x14ac:dyDescent="0.2">
      <c r="D200" s="15"/>
      <c r="E200" s="15"/>
      <c r="F200" s="15"/>
      <c r="G200" s="15"/>
      <c r="H200" s="15"/>
      <c r="I200" s="15"/>
      <c r="J200" s="11" t="s">
        <v>15</v>
      </c>
      <c r="K200" s="11"/>
      <c r="L200" s="11"/>
      <c r="M200" s="11"/>
      <c r="O200" s="12">
        <v>0</v>
      </c>
      <c r="P200" s="12"/>
      <c r="Q200" s="12"/>
      <c r="R200" s="12"/>
      <c r="S200" s="12"/>
      <c r="U200" s="12">
        <v>0</v>
      </c>
      <c r="V200" s="12"/>
      <c r="W200" s="12"/>
      <c r="X200" s="12"/>
      <c r="Z200" s="12">
        <v>0</v>
      </c>
      <c r="AA200" s="12"/>
      <c r="AB200" s="12"/>
      <c r="AD200" s="12">
        <v>0</v>
      </c>
      <c r="AE200" s="12"/>
      <c r="AF200" s="12"/>
      <c r="AG200" s="12"/>
      <c r="AH200" s="12"/>
      <c r="AJ200" s="12">
        <v>0</v>
      </c>
      <c r="AK200" s="12"/>
      <c r="AM200" s="12">
        <v>0</v>
      </c>
      <c r="AN200" s="12"/>
      <c r="AO200" s="12"/>
      <c r="AQ200" s="12">
        <v>-39735.660000000003</v>
      </c>
      <c r="AR200" s="12"/>
      <c r="AS200" s="12"/>
      <c r="AT200" s="12"/>
      <c r="AU200" s="12"/>
      <c r="AW200" s="12">
        <v>-39735.660000000003</v>
      </c>
      <c r="AX200" s="12"/>
      <c r="AY200" s="12"/>
      <c r="AZ200" s="12"/>
    </row>
    <row r="201" spans="2:56" ht="7.5" customHeight="1" x14ac:dyDescent="0.2">
      <c r="J201" s="11"/>
      <c r="K201" s="11"/>
      <c r="L201" s="11"/>
      <c r="M201" s="11"/>
      <c r="O201" s="12"/>
      <c r="P201" s="12"/>
      <c r="Q201" s="12"/>
      <c r="R201" s="12"/>
      <c r="S201" s="12"/>
      <c r="U201" s="12"/>
      <c r="V201" s="12"/>
      <c r="W201" s="12"/>
      <c r="X201" s="12"/>
      <c r="Z201" s="12"/>
      <c r="AA201" s="12"/>
      <c r="AB201" s="12"/>
      <c r="AD201" s="12"/>
      <c r="AE201" s="12"/>
      <c r="AF201" s="12"/>
      <c r="AG201" s="12"/>
      <c r="AH201" s="12"/>
      <c r="AJ201" s="12"/>
      <c r="AK201" s="12"/>
      <c r="AM201" s="12"/>
      <c r="AN201" s="12"/>
      <c r="AO201" s="12"/>
      <c r="AQ201" s="12"/>
      <c r="AR201" s="12"/>
      <c r="AS201" s="12"/>
      <c r="AT201" s="12"/>
      <c r="AU201" s="12"/>
      <c r="AW201" s="12"/>
      <c r="AX201" s="12"/>
      <c r="AY201" s="12"/>
      <c r="AZ201" s="12"/>
    </row>
    <row r="202" spans="2:56" ht="6" customHeight="1" x14ac:dyDescent="0.2"/>
    <row r="203" spans="2:56" s="3" customFormat="1" ht="13.5" customHeight="1" x14ac:dyDescent="0.2">
      <c r="B203" s="10">
        <v>124</v>
      </c>
      <c r="D203" s="15" t="s">
        <v>41</v>
      </c>
      <c r="E203" s="15"/>
      <c r="F203" s="15"/>
      <c r="G203" s="15"/>
      <c r="H203" s="15"/>
      <c r="I203" s="15"/>
      <c r="J203" s="17" t="s">
        <v>12</v>
      </c>
      <c r="K203" s="17"/>
      <c r="L203" s="17"/>
      <c r="M203" s="17"/>
      <c r="O203" s="16">
        <v>0</v>
      </c>
      <c r="P203" s="16"/>
      <c r="Q203" s="16"/>
      <c r="R203" s="16"/>
      <c r="S203" s="16"/>
      <c r="U203" s="16">
        <v>0</v>
      </c>
      <c r="V203" s="16"/>
      <c r="W203" s="16"/>
      <c r="X203" s="16"/>
      <c r="Z203" s="16">
        <v>0</v>
      </c>
      <c r="AA203" s="16"/>
      <c r="AB203" s="16"/>
      <c r="AD203" s="16">
        <v>0</v>
      </c>
      <c r="AE203" s="16"/>
      <c r="AF203" s="16"/>
      <c r="AG203" s="16"/>
      <c r="AH203" s="16"/>
      <c r="AJ203" s="16">
        <v>0</v>
      </c>
      <c r="AK203" s="16"/>
      <c r="AM203" s="16">
        <v>38113800</v>
      </c>
      <c r="AN203" s="16"/>
      <c r="AO203" s="16"/>
      <c r="AQ203" s="16">
        <v>1173769</v>
      </c>
      <c r="AR203" s="16"/>
      <c r="AS203" s="16"/>
      <c r="AT203" s="16"/>
      <c r="AU203" s="16"/>
      <c r="AW203" s="16">
        <v>39287569</v>
      </c>
      <c r="AX203" s="16"/>
      <c r="AY203" s="16"/>
      <c r="AZ203" s="16"/>
      <c r="BB203" s="4">
        <f>SUM(AW203)</f>
        <v>39287569</v>
      </c>
      <c r="BD203" s="3">
        <f>SUM(BB203*100/BB195)</f>
        <v>100</v>
      </c>
    </row>
    <row r="204" spans="2:56" ht="6.75" customHeight="1" x14ac:dyDescent="0.2">
      <c r="D204" s="15"/>
      <c r="E204" s="15"/>
      <c r="F204" s="15"/>
      <c r="G204" s="15"/>
      <c r="H204" s="15"/>
      <c r="I204" s="15"/>
    </row>
    <row r="205" spans="2:56" ht="13.5" customHeight="1" x14ac:dyDescent="0.2">
      <c r="D205" s="15"/>
      <c r="E205" s="15"/>
      <c r="F205" s="15"/>
      <c r="G205" s="15"/>
      <c r="H205" s="15"/>
      <c r="I205" s="15"/>
      <c r="J205" s="11" t="s">
        <v>13</v>
      </c>
      <c r="K205" s="11"/>
      <c r="L205" s="11"/>
      <c r="M205" s="11"/>
      <c r="O205" s="12">
        <v>0</v>
      </c>
      <c r="P205" s="12"/>
      <c r="Q205" s="12"/>
      <c r="R205" s="12"/>
      <c r="S205" s="12"/>
      <c r="U205" s="12">
        <v>0</v>
      </c>
      <c r="V205" s="12"/>
      <c r="W205" s="12"/>
      <c r="X205" s="12"/>
      <c r="Z205" s="12">
        <v>0</v>
      </c>
      <c r="AA205" s="12"/>
      <c r="AB205" s="12"/>
      <c r="AD205" s="12">
        <v>0</v>
      </c>
      <c r="AE205" s="12"/>
      <c r="AF205" s="12"/>
      <c r="AG205" s="12"/>
      <c r="AH205" s="12"/>
      <c r="AJ205" s="12">
        <v>0</v>
      </c>
      <c r="AK205" s="12"/>
      <c r="AM205" s="12">
        <v>0</v>
      </c>
      <c r="AN205" s="12"/>
      <c r="AO205" s="12"/>
      <c r="AQ205" s="12">
        <v>0</v>
      </c>
      <c r="AR205" s="12"/>
      <c r="AS205" s="12"/>
      <c r="AT205" s="12"/>
      <c r="AU205" s="12"/>
      <c r="AW205" s="12">
        <v>0</v>
      </c>
      <c r="AX205" s="12"/>
      <c r="AY205" s="12"/>
      <c r="AZ205" s="12"/>
    </row>
    <row r="206" spans="2:56" ht="6.75" customHeight="1" x14ac:dyDescent="0.2">
      <c r="D206" s="15"/>
      <c r="E206" s="15"/>
      <c r="F206" s="15"/>
      <c r="G206" s="15"/>
      <c r="H206" s="15"/>
      <c r="I206" s="15"/>
    </row>
    <row r="207" spans="2:56" ht="13.5" customHeight="1" x14ac:dyDescent="0.2">
      <c r="D207" s="15"/>
      <c r="E207" s="15"/>
      <c r="F207" s="15"/>
      <c r="G207" s="15"/>
      <c r="H207" s="15"/>
      <c r="I207" s="15"/>
      <c r="J207" s="11" t="s">
        <v>14</v>
      </c>
      <c r="K207" s="11"/>
      <c r="L207" s="11"/>
      <c r="M207" s="11"/>
      <c r="O207" s="12">
        <v>0</v>
      </c>
      <c r="P207" s="12"/>
      <c r="Q207" s="12"/>
      <c r="R207" s="12"/>
      <c r="S207" s="12"/>
      <c r="U207" s="12">
        <v>0</v>
      </c>
      <c r="V207" s="12"/>
      <c r="W207" s="12"/>
      <c r="X207" s="12"/>
      <c r="Z207" s="12">
        <v>0</v>
      </c>
      <c r="AA207" s="12"/>
      <c r="AB207" s="12"/>
      <c r="AD207" s="12">
        <v>0</v>
      </c>
      <c r="AE207" s="12"/>
      <c r="AF207" s="12"/>
      <c r="AG207" s="12"/>
      <c r="AH207" s="12"/>
      <c r="AJ207" s="12">
        <v>0</v>
      </c>
      <c r="AK207" s="12"/>
      <c r="AM207" s="12">
        <v>38113800</v>
      </c>
      <c r="AN207" s="12"/>
      <c r="AO207" s="12"/>
      <c r="AQ207" s="12">
        <v>1213504.6599999999</v>
      </c>
      <c r="AR207" s="12"/>
      <c r="AS207" s="12"/>
      <c r="AT207" s="12"/>
      <c r="AU207" s="12"/>
      <c r="AW207" s="12">
        <v>39327304.659999996</v>
      </c>
      <c r="AX207" s="12"/>
      <c r="AY207" s="12"/>
      <c r="AZ207" s="12"/>
    </row>
    <row r="208" spans="2:56" ht="6.75" customHeight="1" x14ac:dyDescent="0.2">
      <c r="D208" s="15"/>
      <c r="E208" s="15"/>
      <c r="F208" s="15"/>
      <c r="G208" s="15"/>
      <c r="H208" s="15"/>
      <c r="I208" s="15"/>
    </row>
    <row r="209" spans="2:56" ht="13.5" customHeight="1" x14ac:dyDescent="0.2">
      <c r="D209" s="15"/>
      <c r="E209" s="15"/>
      <c r="F209" s="15"/>
      <c r="G209" s="15"/>
      <c r="H209" s="15"/>
      <c r="I209" s="15"/>
      <c r="J209" s="11" t="s">
        <v>15</v>
      </c>
      <c r="K209" s="11"/>
      <c r="L209" s="11"/>
      <c r="M209" s="11"/>
      <c r="O209" s="12">
        <v>0</v>
      </c>
      <c r="P209" s="12"/>
      <c r="Q209" s="12"/>
      <c r="R209" s="12"/>
      <c r="S209" s="12"/>
      <c r="U209" s="12">
        <v>0</v>
      </c>
      <c r="V209" s="12"/>
      <c r="W209" s="12"/>
      <c r="X209" s="12"/>
      <c r="Z209" s="12">
        <v>0</v>
      </c>
      <c r="AA209" s="12"/>
      <c r="AB209" s="12"/>
      <c r="AD209" s="12">
        <v>0</v>
      </c>
      <c r="AE209" s="12"/>
      <c r="AF209" s="12"/>
      <c r="AG209" s="12"/>
      <c r="AH209" s="12"/>
      <c r="AJ209" s="12">
        <v>0</v>
      </c>
      <c r="AK209" s="12"/>
      <c r="AM209" s="12">
        <v>0</v>
      </c>
      <c r="AN209" s="12"/>
      <c r="AO209" s="12"/>
      <c r="AQ209" s="12">
        <v>-39735.660000000003</v>
      </c>
      <c r="AR209" s="12"/>
      <c r="AS209" s="12"/>
      <c r="AT209" s="12"/>
      <c r="AU209" s="12"/>
      <c r="AW209" s="12">
        <v>-39735.660000000003</v>
      </c>
      <c r="AX209" s="12"/>
      <c r="AY209" s="12"/>
      <c r="AZ209" s="12"/>
    </row>
    <row r="210" spans="2:56" ht="9.75" customHeight="1" x14ac:dyDescent="0.2"/>
    <row r="211" spans="2:56" ht="15.75" customHeight="1" x14ac:dyDescent="0.2">
      <c r="C211" s="15" t="s">
        <v>42</v>
      </c>
      <c r="D211" s="15"/>
      <c r="E211" s="15"/>
      <c r="F211" s="15"/>
      <c r="G211" s="15"/>
      <c r="H211" s="15"/>
      <c r="I211" s="15"/>
      <c r="J211" s="11" t="s">
        <v>12</v>
      </c>
      <c r="K211" s="11"/>
      <c r="L211" s="11"/>
      <c r="M211" s="11"/>
      <c r="O211" s="12">
        <v>0</v>
      </c>
      <c r="P211" s="12"/>
      <c r="Q211" s="12"/>
      <c r="R211" s="12"/>
      <c r="S211" s="12"/>
      <c r="U211" s="12">
        <v>0</v>
      </c>
      <c r="V211" s="12"/>
      <c r="W211" s="12"/>
      <c r="X211" s="12"/>
      <c r="Z211" s="12">
        <v>171200</v>
      </c>
      <c r="AA211" s="12"/>
      <c r="AB211" s="12"/>
      <c r="AD211" s="12">
        <v>0</v>
      </c>
      <c r="AE211" s="12"/>
      <c r="AF211" s="12"/>
      <c r="AG211" s="12"/>
      <c r="AH211" s="12"/>
      <c r="AJ211" s="12">
        <v>0</v>
      </c>
      <c r="AK211" s="12"/>
      <c r="AM211" s="12">
        <v>0</v>
      </c>
      <c r="AN211" s="12"/>
      <c r="AO211" s="12"/>
      <c r="AQ211" s="12">
        <v>349456010</v>
      </c>
      <c r="AR211" s="12"/>
      <c r="AS211" s="12"/>
      <c r="AT211" s="12"/>
      <c r="AU211" s="12"/>
      <c r="AW211" s="12">
        <v>349627210</v>
      </c>
      <c r="AX211" s="12"/>
      <c r="AY211" s="12"/>
      <c r="AZ211" s="12"/>
    </row>
    <row r="212" spans="2:56" ht="13.5" customHeight="1" x14ac:dyDescent="0.2">
      <c r="C212" s="15"/>
      <c r="D212" s="15"/>
      <c r="E212" s="15"/>
      <c r="F212" s="15"/>
      <c r="G212" s="15"/>
      <c r="H212" s="15"/>
      <c r="I212" s="15"/>
      <c r="J212" s="11" t="s">
        <v>13</v>
      </c>
      <c r="K212" s="11"/>
      <c r="L212" s="11"/>
      <c r="M212" s="11"/>
      <c r="O212" s="12">
        <v>0</v>
      </c>
      <c r="P212" s="12"/>
      <c r="Q212" s="12"/>
      <c r="R212" s="12"/>
      <c r="S212" s="12"/>
      <c r="U212" s="12">
        <v>0</v>
      </c>
      <c r="V212" s="12"/>
      <c r="W212" s="12"/>
      <c r="X212" s="12"/>
      <c r="Z212" s="12">
        <v>171200</v>
      </c>
      <c r="AA212" s="12"/>
      <c r="AB212" s="12"/>
      <c r="AD212" s="12">
        <v>0</v>
      </c>
      <c r="AE212" s="12"/>
      <c r="AF212" s="12"/>
      <c r="AG212" s="12"/>
      <c r="AH212" s="12"/>
      <c r="AJ212" s="12">
        <v>0</v>
      </c>
      <c r="AK212" s="12"/>
      <c r="AM212" s="12">
        <v>0</v>
      </c>
      <c r="AN212" s="12"/>
      <c r="AO212" s="12"/>
      <c r="AQ212" s="12">
        <v>30507534</v>
      </c>
      <c r="AR212" s="12"/>
      <c r="AS212" s="12"/>
      <c r="AT212" s="12"/>
      <c r="AU212" s="12"/>
      <c r="AW212" s="12">
        <v>30678734</v>
      </c>
      <c r="AX212" s="12"/>
      <c r="AY212" s="12"/>
      <c r="AZ212" s="12"/>
    </row>
    <row r="213" spans="2:56" ht="6.75" customHeight="1" x14ac:dyDescent="0.2">
      <c r="C213" s="15"/>
      <c r="D213" s="15"/>
      <c r="E213" s="15"/>
      <c r="F213" s="15"/>
      <c r="G213" s="15"/>
      <c r="H213" s="15"/>
      <c r="I213" s="15"/>
    </row>
    <row r="214" spans="2:56" ht="13.5" customHeight="1" x14ac:dyDescent="0.2">
      <c r="C214" s="15"/>
      <c r="D214" s="15"/>
      <c r="E214" s="15"/>
      <c r="F214" s="15"/>
      <c r="G214" s="15"/>
      <c r="H214" s="15"/>
      <c r="I214" s="15"/>
      <c r="J214" s="11" t="s">
        <v>14</v>
      </c>
      <c r="K214" s="11"/>
      <c r="L214" s="11"/>
      <c r="M214" s="11"/>
      <c r="O214" s="12">
        <v>0</v>
      </c>
      <c r="P214" s="12"/>
      <c r="Q214" s="12"/>
      <c r="R214" s="12"/>
      <c r="S214" s="12"/>
      <c r="U214" s="12">
        <v>0</v>
      </c>
      <c r="V214" s="12"/>
      <c r="W214" s="12"/>
      <c r="X214" s="12"/>
      <c r="Z214" s="12">
        <v>171200</v>
      </c>
      <c r="AA214" s="12"/>
      <c r="AB214" s="12"/>
      <c r="AD214" s="12">
        <v>0</v>
      </c>
      <c r="AE214" s="12"/>
      <c r="AF214" s="12"/>
      <c r="AG214" s="12"/>
      <c r="AH214" s="12"/>
      <c r="AJ214" s="12">
        <v>0</v>
      </c>
      <c r="AK214" s="12"/>
      <c r="AM214" s="12">
        <v>0</v>
      </c>
      <c r="AN214" s="12"/>
      <c r="AO214" s="12"/>
      <c r="AQ214" s="12">
        <v>349439678.05000001</v>
      </c>
      <c r="AR214" s="12"/>
      <c r="AS214" s="12"/>
      <c r="AT214" s="12"/>
      <c r="AU214" s="12"/>
      <c r="AW214" s="12">
        <v>22937201.050000001</v>
      </c>
      <c r="AX214" s="12"/>
      <c r="AY214" s="12"/>
      <c r="AZ214" s="12"/>
    </row>
    <row r="215" spans="2:56" ht="6.75" customHeight="1" x14ac:dyDescent="0.2">
      <c r="C215" s="15"/>
      <c r="D215" s="15"/>
      <c r="E215" s="15"/>
      <c r="F215" s="15"/>
      <c r="G215" s="15"/>
      <c r="H215" s="15"/>
      <c r="I215" s="15"/>
    </row>
    <row r="216" spans="2:56" ht="5.25" customHeight="1" x14ac:dyDescent="0.2">
      <c r="C216" s="15"/>
      <c r="D216" s="15"/>
      <c r="E216" s="15"/>
      <c r="F216" s="15"/>
      <c r="G216" s="15"/>
      <c r="H216" s="15"/>
      <c r="I216" s="15"/>
      <c r="J216" s="11" t="s">
        <v>15</v>
      </c>
      <c r="K216" s="11"/>
      <c r="L216" s="11"/>
      <c r="M216" s="11"/>
      <c r="O216" s="12">
        <v>0</v>
      </c>
      <c r="P216" s="12"/>
      <c r="Q216" s="12"/>
      <c r="R216" s="12"/>
      <c r="S216" s="12"/>
      <c r="U216" s="12">
        <v>0</v>
      </c>
      <c r="V216" s="12"/>
      <c r="W216" s="12"/>
      <c r="X216" s="12"/>
      <c r="Z216" s="12">
        <v>0</v>
      </c>
      <c r="AA216" s="12"/>
      <c r="AB216" s="12"/>
      <c r="AD216" s="12">
        <v>0</v>
      </c>
      <c r="AE216" s="12"/>
      <c r="AF216" s="12"/>
      <c r="AG216" s="12"/>
      <c r="AH216" s="12"/>
      <c r="AJ216" s="12">
        <v>0</v>
      </c>
      <c r="AK216" s="12"/>
      <c r="AM216" s="12">
        <v>0</v>
      </c>
      <c r="AN216" s="12"/>
      <c r="AO216" s="12"/>
      <c r="AQ216" s="12">
        <v>16331.95</v>
      </c>
      <c r="AR216" s="12"/>
      <c r="AS216" s="12"/>
      <c r="AT216" s="12"/>
      <c r="AU216" s="12"/>
      <c r="AW216" s="12">
        <v>326690008.94999999</v>
      </c>
      <c r="AX216" s="12"/>
      <c r="AY216" s="12"/>
      <c r="AZ216" s="12"/>
    </row>
    <row r="217" spans="2:56" ht="7.5" customHeight="1" x14ac:dyDescent="0.2">
      <c r="J217" s="11"/>
      <c r="K217" s="11"/>
      <c r="L217" s="11"/>
      <c r="M217" s="11"/>
      <c r="O217" s="12"/>
      <c r="P217" s="12"/>
      <c r="Q217" s="12"/>
      <c r="R217" s="12"/>
      <c r="S217" s="12"/>
      <c r="U217" s="12"/>
      <c r="V217" s="12"/>
      <c r="W217" s="12"/>
      <c r="X217" s="12"/>
      <c r="Z217" s="12"/>
      <c r="AA217" s="12"/>
      <c r="AB217" s="12"/>
      <c r="AD217" s="12"/>
      <c r="AE217" s="12"/>
      <c r="AF217" s="12"/>
      <c r="AG217" s="12"/>
      <c r="AH217" s="12"/>
      <c r="AJ217" s="12"/>
      <c r="AK217" s="12"/>
      <c r="AM217" s="12"/>
      <c r="AN217" s="12"/>
      <c r="AO217" s="12"/>
      <c r="AQ217" s="12"/>
      <c r="AR217" s="12"/>
      <c r="AS217" s="12"/>
      <c r="AT217" s="12"/>
      <c r="AU217" s="12"/>
      <c r="AW217" s="12"/>
      <c r="AX217" s="12"/>
      <c r="AY217" s="12"/>
      <c r="AZ217" s="12"/>
    </row>
    <row r="218" spans="2:56" ht="9.75" customHeight="1" x14ac:dyDescent="0.2"/>
    <row r="219" spans="2:56" s="1" customFormat="1" ht="15.75" customHeight="1" x14ac:dyDescent="0.2">
      <c r="B219" s="9"/>
      <c r="D219" s="15" t="s">
        <v>43</v>
      </c>
      <c r="E219" s="15"/>
      <c r="F219" s="15"/>
      <c r="G219" s="15"/>
      <c r="H219" s="15"/>
      <c r="I219" s="15"/>
      <c r="J219" s="19" t="s">
        <v>12</v>
      </c>
      <c r="K219" s="19"/>
      <c r="L219" s="19"/>
      <c r="M219" s="19"/>
      <c r="O219" s="18">
        <v>0</v>
      </c>
      <c r="P219" s="18"/>
      <c r="Q219" s="18"/>
      <c r="R219" s="18"/>
      <c r="S219" s="18"/>
      <c r="U219" s="18">
        <v>0</v>
      </c>
      <c r="V219" s="18"/>
      <c r="W219" s="18"/>
      <c r="X219" s="18"/>
      <c r="Z219" s="18">
        <v>0</v>
      </c>
      <c r="AA219" s="18"/>
      <c r="AB219" s="18"/>
      <c r="AD219" s="18">
        <v>0</v>
      </c>
      <c r="AE219" s="18"/>
      <c r="AF219" s="18"/>
      <c r="AG219" s="18"/>
      <c r="AH219" s="18"/>
      <c r="AJ219" s="18">
        <v>0</v>
      </c>
      <c r="AK219" s="18"/>
      <c r="AM219" s="18">
        <v>0</v>
      </c>
      <c r="AN219" s="18"/>
      <c r="AO219" s="18"/>
      <c r="AQ219" s="18">
        <v>10046160</v>
      </c>
      <c r="AR219" s="18"/>
      <c r="AS219" s="18"/>
      <c r="AT219" s="18"/>
      <c r="AU219" s="18"/>
      <c r="AW219" s="18">
        <v>10046160</v>
      </c>
      <c r="AX219" s="18"/>
      <c r="AY219" s="18"/>
      <c r="AZ219" s="18"/>
      <c r="BB219" s="2">
        <f>SUM(BB227:BB241)</f>
        <v>10046160</v>
      </c>
      <c r="BD219" s="7">
        <f>SUM(BD227:BD241)</f>
        <v>100</v>
      </c>
    </row>
    <row r="220" spans="2:56" ht="13.5" customHeight="1" x14ac:dyDescent="0.2">
      <c r="D220" s="15"/>
      <c r="E220" s="15"/>
      <c r="F220" s="15"/>
      <c r="G220" s="15"/>
      <c r="H220" s="15"/>
      <c r="I220" s="15"/>
      <c r="J220" s="11" t="s">
        <v>13</v>
      </c>
      <c r="K220" s="11"/>
      <c r="L220" s="11"/>
      <c r="M220" s="11"/>
      <c r="O220" s="12">
        <v>0</v>
      </c>
      <c r="P220" s="12"/>
      <c r="Q220" s="12"/>
      <c r="R220" s="12"/>
      <c r="S220" s="12"/>
      <c r="U220" s="12">
        <v>0</v>
      </c>
      <c r="V220" s="12"/>
      <c r="W220" s="12"/>
      <c r="X220" s="12"/>
      <c r="Z220" s="12">
        <v>0</v>
      </c>
      <c r="AA220" s="12"/>
      <c r="AB220" s="12"/>
      <c r="AD220" s="12">
        <v>0</v>
      </c>
      <c r="AE220" s="12"/>
      <c r="AF220" s="12"/>
      <c r="AG220" s="12"/>
      <c r="AH220" s="12"/>
      <c r="AJ220" s="12">
        <v>0</v>
      </c>
      <c r="AK220" s="12"/>
      <c r="AM220" s="12">
        <v>0</v>
      </c>
      <c r="AN220" s="12"/>
      <c r="AO220" s="12"/>
      <c r="AQ220" s="12">
        <v>7648200</v>
      </c>
      <c r="AR220" s="12"/>
      <c r="AS220" s="12"/>
      <c r="AT220" s="12"/>
      <c r="AU220" s="12"/>
      <c r="AW220" s="12">
        <v>7648200</v>
      </c>
      <c r="AX220" s="12"/>
      <c r="AY220" s="12"/>
      <c r="AZ220" s="12"/>
    </row>
    <row r="221" spans="2:56" ht="6.75" customHeight="1" x14ac:dyDescent="0.2">
      <c r="D221" s="15"/>
      <c r="E221" s="15"/>
      <c r="F221" s="15"/>
      <c r="G221" s="15"/>
      <c r="H221" s="15"/>
      <c r="I221" s="15"/>
    </row>
    <row r="222" spans="2:56" ht="13.5" customHeight="1" x14ac:dyDescent="0.2">
      <c r="D222" s="15"/>
      <c r="E222" s="15"/>
      <c r="F222" s="15"/>
      <c r="G222" s="15"/>
      <c r="H222" s="15"/>
      <c r="I222" s="15"/>
      <c r="J222" s="11" t="s">
        <v>14</v>
      </c>
      <c r="K222" s="11"/>
      <c r="L222" s="11"/>
      <c r="M222" s="11"/>
      <c r="O222" s="12">
        <v>0</v>
      </c>
      <c r="P222" s="12"/>
      <c r="Q222" s="12"/>
      <c r="R222" s="12"/>
      <c r="S222" s="12"/>
      <c r="U222" s="12">
        <v>0</v>
      </c>
      <c r="V222" s="12"/>
      <c r="W222" s="12"/>
      <c r="X222" s="12"/>
      <c r="Z222" s="12">
        <v>0</v>
      </c>
      <c r="AA222" s="12"/>
      <c r="AB222" s="12"/>
      <c r="AD222" s="12">
        <v>0</v>
      </c>
      <c r="AE222" s="12"/>
      <c r="AF222" s="12"/>
      <c r="AG222" s="12"/>
      <c r="AH222" s="12"/>
      <c r="AJ222" s="12">
        <v>0</v>
      </c>
      <c r="AK222" s="12"/>
      <c r="AM222" s="12">
        <v>0</v>
      </c>
      <c r="AN222" s="12"/>
      <c r="AO222" s="12"/>
      <c r="AQ222" s="12">
        <v>10045595</v>
      </c>
      <c r="AR222" s="12"/>
      <c r="AS222" s="12"/>
      <c r="AT222" s="12"/>
      <c r="AU222" s="12"/>
      <c r="AW222" s="12">
        <v>3661205</v>
      </c>
      <c r="AX222" s="12"/>
      <c r="AY222" s="12"/>
      <c r="AZ222" s="12"/>
    </row>
    <row r="223" spans="2:56" ht="6" customHeight="1" x14ac:dyDescent="0.2">
      <c r="D223" s="15"/>
      <c r="E223" s="15"/>
      <c r="F223" s="15"/>
      <c r="G223" s="15"/>
      <c r="H223" s="15"/>
      <c r="I223" s="15"/>
    </row>
    <row r="224" spans="2:56" ht="5.25" customHeight="1" x14ac:dyDescent="0.2">
      <c r="D224" s="15"/>
      <c r="E224" s="15"/>
      <c r="F224" s="15"/>
      <c r="G224" s="15"/>
      <c r="H224" s="15"/>
      <c r="I224" s="15"/>
      <c r="J224" s="11" t="s">
        <v>15</v>
      </c>
      <c r="K224" s="11"/>
      <c r="L224" s="11"/>
      <c r="M224" s="11"/>
      <c r="O224" s="12">
        <v>0</v>
      </c>
      <c r="P224" s="12"/>
      <c r="Q224" s="12"/>
      <c r="R224" s="12"/>
      <c r="S224" s="12"/>
      <c r="U224" s="12">
        <v>0</v>
      </c>
      <c r="V224" s="12"/>
      <c r="W224" s="12"/>
      <c r="X224" s="12"/>
      <c r="Z224" s="12">
        <v>0</v>
      </c>
      <c r="AA224" s="12"/>
      <c r="AB224" s="12"/>
      <c r="AD224" s="12">
        <v>0</v>
      </c>
      <c r="AE224" s="12"/>
      <c r="AF224" s="12"/>
      <c r="AG224" s="12"/>
      <c r="AH224" s="12"/>
      <c r="AJ224" s="12">
        <v>0</v>
      </c>
      <c r="AK224" s="12"/>
      <c r="AM224" s="12">
        <v>0</v>
      </c>
      <c r="AN224" s="12"/>
      <c r="AO224" s="12"/>
      <c r="AQ224" s="12">
        <v>565</v>
      </c>
      <c r="AR224" s="12"/>
      <c r="AS224" s="12"/>
      <c r="AT224" s="12"/>
      <c r="AU224" s="12"/>
      <c r="AW224" s="12">
        <v>6384955</v>
      </c>
      <c r="AX224" s="12"/>
      <c r="AY224" s="12"/>
      <c r="AZ224" s="12"/>
    </row>
    <row r="225" spans="2:56" ht="7.5" customHeight="1" x14ac:dyDescent="0.2">
      <c r="J225" s="11"/>
      <c r="K225" s="11"/>
      <c r="L225" s="11"/>
      <c r="M225" s="11"/>
      <c r="O225" s="12"/>
      <c r="P225" s="12"/>
      <c r="Q225" s="12"/>
      <c r="R225" s="12"/>
      <c r="S225" s="12"/>
      <c r="U225" s="12"/>
      <c r="V225" s="12"/>
      <c r="W225" s="12"/>
      <c r="X225" s="12"/>
      <c r="Z225" s="12"/>
      <c r="AA225" s="12"/>
      <c r="AB225" s="12"/>
      <c r="AD225" s="12"/>
      <c r="AE225" s="12"/>
      <c r="AF225" s="12"/>
      <c r="AG225" s="12"/>
      <c r="AH225" s="12"/>
      <c r="AJ225" s="12"/>
      <c r="AK225" s="12"/>
      <c r="AM225" s="12"/>
      <c r="AN225" s="12"/>
      <c r="AO225" s="12"/>
      <c r="AQ225" s="12"/>
      <c r="AR225" s="12"/>
      <c r="AS225" s="12"/>
      <c r="AT225" s="12"/>
      <c r="AU225" s="12"/>
      <c r="AW225" s="12"/>
      <c r="AX225" s="12"/>
      <c r="AY225" s="12"/>
      <c r="AZ225" s="12"/>
    </row>
    <row r="226" spans="2:56" ht="6" customHeight="1" x14ac:dyDescent="0.2"/>
    <row r="227" spans="2:56" s="3" customFormat="1" ht="13.5" customHeight="1" x14ac:dyDescent="0.2">
      <c r="B227" s="10">
        <v>125</v>
      </c>
      <c r="D227" s="15" t="s">
        <v>44</v>
      </c>
      <c r="E227" s="15"/>
      <c r="F227" s="15"/>
      <c r="G227" s="15"/>
      <c r="H227" s="15"/>
      <c r="I227" s="15"/>
      <c r="J227" s="17" t="s">
        <v>12</v>
      </c>
      <c r="K227" s="17"/>
      <c r="L227" s="17"/>
      <c r="M227" s="17"/>
      <c r="O227" s="16">
        <v>0</v>
      </c>
      <c r="P227" s="16"/>
      <c r="Q227" s="16"/>
      <c r="R227" s="16"/>
      <c r="S227" s="16"/>
      <c r="U227" s="16">
        <v>0</v>
      </c>
      <c r="V227" s="16"/>
      <c r="W227" s="16"/>
      <c r="X227" s="16"/>
      <c r="Z227" s="16">
        <v>0</v>
      </c>
      <c r="AA227" s="16"/>
      <c r="AB227" s="16"/>
      <c r="AD227" s="16">
        <v>0</v>
      </c>
      <c r="AE227" s="16"/>
      <c r="AF227" s="16"/>
      <c r="AG227" s="16"/>
      <c r="AH227" s="16"/>
      <c r="AJ227" s="16">
        <v>0</v>
      </c>
      <c r="AK227" s="16"/>
      <c r="AM227" s="16">
        <v>0</v>
      </c>
      <c r="AN227" s="16"/>
      <c r="AO227" s="16"/>
      <c r="AQ227" s="16">
        <v>447000</v>
      </c>
      <c r="AR227" s="16"/>
      <c r="AS227" s="16"/>
      <c r="AT227" s="16"/>
      <c r="AU227" s="16"/>
      <c r="AW227" s="16">
        <v>447000</v>
      </c>
      <c r="AX227" s="16"/>
      <c r="AY227" s="16"/>
      <c r="AZ227" s="16"/>
      <c r="BB227" s="4">
        <f>SUM(AW227)</f>
        <v>447000</v>
      </c>
      <c r="BD227" s="5">
        <f>SUM(BB227*100/BB219)</f>
        <v>4.4494612867005898</v>
      </c>
    </row>
    <row r="228" spans="2:56" ht="10.5" customHeight="1" x14ac:dyDescent="0.2">
      <c r="D228" s="15"/>
      <c r="E228" s="15"/>
      <c r="F228" s="15"/>
      <c r="G228" s="15"/>
      <c r="H228" s="15"/>
      <c r="I228" s="15"/>
    </row>
    <row r="229" spans="2:56" ht="16.5" customHeight="1" x14ac:dyDescent="0.2">
      <c r="D229" s="15"/>
      <c r="E229" s="15"/>
      <c r="F229" s="15"/>
      <c r="G229" s="15"/>
      <c r="H229" s="15"/>
      <c r="I229" s="15"/>
      <c r="J229" s="11" t="s">
        <v>13</v>
      </c>
      <c r="K229" s="11"/>
      <c r="L229" s="11"/>
      <c r="M229" s="11"/>
      <c r="O229" s="12">
        <v>0</v>
      </c>
      <c r="P229" s="12"/>
      <c r="Q229" s="12"/>
      <c r="R229" s="12"/>
      <c r="S229" s="12"/>
      <c r="U229" s="12">
        <v>0</v>
      </c>
      <c r="V229" s="12"/>
      <c r="W229" s="12"/>
      <c r="X229" s="12"/>
      <c r="Z229" s="12">
        <v>0</v>
      </c>
      <c r="AA229" s="12"/>
      <c r="AB229" s="12"/>
      <c r="AD229" s="12">
        <v>0</v>
      </c>
      <c r="AE229" s="12"/>
      <c r="AF229" s="12"/>
      <c r="AG229" s="12"/>
      <c r="AH229" s="12"/>
      <c r="AJ229" s="12">
        <v>0</v>
      </c>
      <c r="AK229" s="12"/>
      <c r="AM229" s="12">
        <v>0</v>
      </c>
      <c r="AN229" s="12"/>
      <c r="AO229" s="12"/>
      <c r="AQ229" s="12">
        <v>0</v>
      </c>
      <c r="AR229" s="12"/>
      <c r="AS229" s="12"/>
      <c r="AT229" s="12"/>
      <c r="AU229" s="12"/>
      <c r="AW229" s="12">
        <v>0</v>
      </c>
      <c r="AX229" s="12"/>
      <c r="AY229" s="12"/>
      <c r="AZ229" s="12"/>
    </row>
    <row r="230" spans="2:56" ht="13.5" customHeight="1" x14ac:dyDescent="0.2">
      <c r="D230" s="15"/>
      <c r="E230" s="15"/>
      <c r="F230" s="15"/>
      <c r="G230" s="15"/>
      <c r="H230" s="15"/>
      <c r="I230" s="15"/>
      <c r="J230" s="11" t="s">
        <v>14</v>
      </c>
      <c r="K230" s="11"/>
      <c r="L230" s="11"/>
      <c r="M230" s="11"/>
      <c r="O230" s="12">
        <v>0</v>
      </c>
      <c r="P230" s="12"/>
      <c r="Q230" s="12"/>
      <c r="R230" s="12"/>
      <c r="S230" s="12"/>
      <c r="U230" s="12">
        <v>0</v>
      </c>
      <c r="V230" s="12"/>
      <c r="W230" s="12"/>
      <c r="X230" s="12"/>
      <c r="Z230" s="12">
        <v>0</v>
      </c>
      <c r="AA230" s="12"/>
      <c r="AB230" s="12"/>
      <c r="AD230" s="12">
        <v>0</v>
      </c>
      <c r="AE230" s="12"/>
      <c r="AF230" s="12"/>
      <c r="AG230" s="12"/>
      <c r="AH230" s="12"/>
      <c r="AJ230" s="12">
        <v>0</v>
      </c>
      <c r="AK230" s="12"/>
      <c r="AM230" s="12">
        <v>0</v>
      </c>
      <c r="AN230" s="12"/>
      <c r="AO230" s="12"/>
      <c r="AQ230" s="12">
        <v>447000</v>
      </c>
      <c r="AR230" s="12"/>
      <c r="AS230" s="12"/>
      <c r="AT230" s="12"/>
      <c r="AU230" s="12"/>
      <c r="AW230" s="12">
        <v>447000</v>
      </c>
      <c r="AX230" s="12"/>
      <c r="AY230" s="12"/>
      <c r="AZ230" s="12"/>
    </row>
    <row r="231" spans="2:56" ht="6.75" customHeight="1" x14ac:dyDescent="0.2">
      <c r="D231" s="15"/>
      <c r="E231" s="15"/>
      <c r="F231" s="15"/>
      <c r="G231" s="15"/>
      <c r="H231" s="15"/>
      <c r="I231" s="15"/>
    </row>
    <row r="232" spans="2:56" ht="13.5" customHeight="1" x14ac:dyDescent="0.2">
      <c r="D232" s="15"/>
      <c r="E232" s="15"/>
      <c r="F232" s="15"/>
      <c r="G232" s="15"/>
      <c r="H232" s="15"/>
      <c r="I232" s="15"/>
      <c r="J232" s="11" t="s">
        <v>15</v>
      </c>
      <c r="K232" s="11"/>
      <c r="L232" s="11"/>
      <c r="M232" s="11"/>
      <c r="O232" s="12">
        <v>0</v>
      </c>
      <c r="P232" s="12"/>
      <c r="Q232" s="12"/>
      <c r="R232" s="12"/>
      <c r="S232" s="12"/>
      <c r="U232" s="12">
        <v>0</v>
      </c>
      <c r="V232" s="12"/>
      <c r="W232" s="12"/>
      <c r="X232" s="12"/>
      <c r="Z232" s="12">
        <v>0</v>
      </c>
      <c r="AA232" s="12"/>
      <c r="AB232" s="12"/>
      <c r="AD232" s="12">
        <v>0</v>
      </c>
      <c r="AE232" s="12"/>
      <c r="AF232" s="12"/>
      <c r="AG232" s="12"/>
      <c r="AH232" s="12"/>
      <c r="AJ232" s="12">
        <v>0</v>
      </c>
      <c r="AK232" s="12"/>
      <c r="AM232" s="12">
        <v>0</v>
      </c>
      <c r="AN232" s="12"/>
      <c r="AO232" s="12"/>
      <c r="AQ232" s="12">
        <v>0</v>
      </c>
      <c r="AR232" s="12"/>
      <c r="AS232" s="12"/>
      <c r="AT232" s="12"/>
      <c r="AU232" s="12"/>
      <c r="AW232" s="12">
        <v>0</v>
      </c>
      <c r="AX232" s="12"/>
      <c r="AY232" s="12"/>
      <c r="AZ232" s="12"/>
    </row>
    <row r="233" spans="2:56" ht="6" customHeight="1" x14ac:dyDescent="0.2"/>
    <row r="234" spans="2:56" s="3" customFormat="1" ht="13.5" customHeight="1" x14ac:dyDescent="0.2">
      <c r="B234" s="10">
        <v>126</v>
      </c>
      <c r="D234" s="15" t="s">
        <v>45</v>
      </c>
      <c r="E234" s="15"/>
      <c r="F234" s="15"/>
      <c r="G234" s="15"/>
      <c r="H234" s="15"/>
      <c r="I234" s="15"/>
      <c r="J234" s="17" t="s">
        <v>12</v>
      </c>
      <c r="K234" s="17"/>
      <c r="L234" s="17"/>
      <c r="M234" s="17"/>
      <c r="O234" s="16">
        <v>0</v>
      </c>
      <c r="P234" s="16"/>
      <c r="Q234" s="16"/>
      <c r="R234" s="16"/>
      <c r="S234" s="16"/>
      <c r="U234" s="16">
        <v>0</v>
      </c>
      <c r="V234" s="16"/>
      <c r="W234" s="16"/>
      <c r="X234" s="16"/>
      <c r="Z234" s="16">
        <v>0</v>
      </c>
      <c r="AA234" s="16"/>
      <c r="AB234" s="16"/>
      <c r="AD234" s="16">
        <v>0</v>
      </c>
      <c r="AE234" s="16"/>
      <c r="AF234" s="16"/>
      <c r="AG234" s="16"/>
      <c r="AH234" s="16"/>
      <c r="AJ234" s="16">
        <v>0</v>
      </c>
      <c r="AK234" s="16"/>
      <c r="AM234" s="16">
        <v>0</v>
      </c>
      <c r="AN234" s="16"/>
      <c r="AO234" s="16"/>
      <c r="AQ234" s="16">
        <v>298540</v>
      </c>
      <c r="AR234" s="16"/>
      <c r="AS234" s="16"/>
      <c r="AT234" s="16"/>
      <c r="AU234" s="16"/>
      <c r="AW234" s="16">
        <v>298540</v>
      </c>
      <c r="AX234" s="16"/>
      <c r="AY234" s="16"/>
      <c r="AZ234" s="16"/>
      <c r="BB234" s="4">
        <f>SUM(AW234)</f>
        <v>298540</v>
      </c>
      <c r="BD234" s="5">
        <f>SUM(BB234*100/BB219)</f>
        <v>2.9716827125986445</v>
      </c>
    </row>
    <row r="235" spans="2:56" ht="10.5" customHeight="1" x14ac:dyDescent="0.2">
      <c r="D235" s="15"/>
      <c r="E235" s="15"/>
      <c r="F235" s="15"/>
      <c r="G235" s="15"/>
      <c r="H235" s="15"/>
      <c r="I235" s="15"/>
    </row>
    <row r="236" spans="2:56" ht="16.5" customHeight="1" x14ac:dyDescent="0.2">
      <c r="D236" s="15"/>
      <c r="E236" s="15"/>
      <c r="F236" s="15"/>
      <c r="G236" s="15"/>
      <c r="H236" s="15"/>
      <c r="I236" s="15"/>
      <c r="J236" s="11" t="s">
        <v>13</v>
      </c>
      <c r="K236" s="11"/>
      <c r="L236" s="11"/>
      <c r="M236" s="11"/>
      <c r="O236" s="12">
        <v>0</v>
      </c>
      <c r="P236" s="12"/>
      <c r="Q236" s="12"/>
      <c r="R236" s="12"/>
      <c r="S236" s="12"/>
      <c r="U236" s="12">
        <v>0</v>
      </c>
      <c r="V236" s="12"/>
      <c r="W236" s="12"/>
      <c r="X236" s="12"/>
      <c r="Z236" s="12">
        <v>0</v>
      </c>
      <c r="AA236" s="12"/>
      <c r="AB236" s="12"/>
      <c r="AD236" s="12">
        <v>0</v>
      </c>
      <c r="AE236" s="12"/>
      <c r="AF236" s="12"/>
      <c r="AG236" s="12"/>
      <c r="AH236" s="12"/>
      <c r="AJ236" s="12">
        <v>0</v>
      </c>
      <c r="AK236" s="12"/>
      <c r="AM236" s="12">
        <v>0</v>
      </c>
      <c r="AN236" s="12"/>
      <c r="AO236" s="12"/>
      <c r="AQ236" s="12">
        <v>0</v>
      </c>
      <c r="AR236" s="12"/>
      <c r="AS236" s="12"/>
      <c r="AT236" s="12"/>
      <c r="AU236" s="12"/>
      <c r="AW236" s="12">
        <v>0</v>
      </c>
      <c r="AX236" s="12"/>
      <c r="AY236" s="12"/>
      <c r="AZ236" s="12"/>
    </row>
    <row r="237" spans="2:56" ht="13.5" customHeight="1" x14ac:dyDescent="0.2">
      <c r="D237" s="15"/>
      <c r="E237" s="15"/>
      <c r="F237" s="15"/>
      <c r="G237" s="15"/>
      <c r="H237" s="15"/>
      <c r="I237" s="15"/>
      <c r="J237" s="11" t="s">
        <v>14</v>
      </c>
      <c r="K237" s="11"/>
      <c r="L237" s="11"/>
      <c r="M237" s="11"/>
      <c r="O237" s="12">
        <v>0</v>
      </c>
      <c r="P237" s="12"/>
      <c r="Q237" s="12"/>
      <c r="R237" s="12"/>
      <c r="S237" s="12"/>
      <c r="U237" s="12">
        <v>0</v>
      </c>
      <c r="V237" s="12"/>
      <c r="W237" s="12"/>
      <c r="X237" s="12"/>
      <c r="Z237" s="12">
        <v>0</v>
      </c>
      <c r="AA237" s="12"/>
      <c r="AB237" s="12"/>
      <c r="AD237" s="12">
        <v>0</v>
      </c>
      <c r="AE237" s="12"/>
      <c r="AF237" s="12"/>
      <c r="AG237" s="12"/>
      <c r="AH237" s="12"/>
      <c r="AJ237" s="12">
        <v>0</v>
      </c>
      <c r="AK237" s="12"/>
      <c r="AM237" s="12">
        <v>0</v>
      </c>
      <c r="AN237" s="12"/>
      <c r="AO237" s="12"/>
      <c r="AQ237" s="12">
        <v>298540</v>
      </c>
      <c r="AR237" s="12"/>
      <c r="AS237" s="12"/>
      <c r="AT237" s="12"/>
      <c r="AU237" s="12"/>
      <c r="AW237" s="12">
        <v>298540</v>
      </c>
      <c r="AX237" s="12"/>
      <c r="AY237" s="12"/>
      <c r="AZ237" s="12"/>
    </row>
    <row r="238" spans="2:56" ht="6.75" customHeight="1" x14ac:dyDescent="0.2">
      <c r="D238" s="15"/>
      <c r="E238" s="15"/>
      <c r="F238" s="15"/>
      <c r="G238" s="15"/>
      <c r="H238" s="15"/>
      <c r="I238" s="15"/>
    </row>
    <row r="239" spans="2:56" ht="13.5" customHeight="1" x14ac:dyDescent="0.2">
      <c r="D239" s="15"/>
      <c r="E239" s="15"/>
      <c r="F239" s="15"/>
      <c r="G239" s="15"/>
      <c r="H239" s="15"/>
      <c r="I239" s="15"/>
      <c r="J239" s="11" t="s">
        <v>15</v>
      </c>
      <c r="K239" s="11"/>
      <c r="L239" s="11"/>
      <c r="M239" s="11"/>
      <c r="O239" s="12">
        <v>0</v>
      </c>
      <c r="P239" s="12"/>
      <c r="Q239" s="12"/>
      <c r="R239" s="12"/>
      <c r="S239" s="12"/>
      <c r="U239" s="12">
        <v>0</v>
      </c>
      <c r="V239" s="12"/>
      <c r="W239" s="12"/>
      <c r="X239" s="12"/>
      <c r="Z239" s="12">
        <v>0</v>
      </c>
      <c r="AA239" s="12"/>
      <c r="AB239" s="12"/>
      <c r="AD239" s="12">
        <v>0</v>
      </c>
      <c r="AE239" s="12"/>
      <c r="AF239" s="12"/>
      <c r="AG239" s="12"/>
      <c r="AH239" s="12"/>
      <c r="AJ239" s="12">
        <v>0</v>
      </c>
      <c r="AK239" s="12"/>
      <c r="AM239" s="12">
        <v>0</v>
      </c>
      <c r="AN239" s="12"/>
      <c r="AO239" s="12"/>
      <c r="AQ239" s="12">
        <v>0</v>
      </c>
      <c r="AR239" s="12"/>
      <c r="AS239" s="12"/>
      <c r="AT239" s="12"/>
      <c r="AU239" s="12"/>
      <c r="AW239" s="12">
        <v>0</v>
      </c>
      <c r="AX239" s="12"/>
      <c r="AY239" s="12"/>
      <c r="AZ239" s="12"/>
    </row>
    <row r="240" spans="2:56" ht="6" customHeight="1" x14ac:dyDescent="0.2"/>
    <row r="241" spans="2:56" s="3" customFormat="1" ht="13.5" customHeight="1" x14ac:dyDescent="0.2">
      <c r="B241" s="10">
        <v>127</v>
      </c>
      <c r="D241" s="15" t="s">
        <v>46</v>
      </c>
      <c r="E241" s="15"/>
      <c r="F241" s="15"/>
      <c r="G241" s="15"/>
      <c r="H241" s="15"/>
      <c r="I241" s="15"/>
      <c r="J241" s="17" t="s">
        <v>12</v>
      </c>
      <c r="K241" s="17"/>
      <c r="L241" s="17"/>
      <c r="M241" s="17"/>
      <c r="O241" s="16">
        <v>0</v>
      </c>
      <c r="P241" s="16"/>
      <c r="Q241" s="16"/>
      <c r="R241" s="16"/>
      <c r="S241" s="16"/>
      <c r="U241" s="16">
        <v>0</v>
      </c>
      <c r="V241" s="16"/>
      <c r="W241" s="16"/>
      <c r="X241" s="16"/>
      <c r="Z241" s="16">
        <v>0</v>
      </c>
      <c r="AA241" s="16"/>
      <c r="AB241" s="16"/>
      <c r="AD241" s="16">
        <v>0</v>
      </c>
      <c r="AE241" s="16"/>
      <c r="AF241" s="16"/>
      <c r="AG241" s="16"/>
      <c r="AH241" s="16"/>
      <c r="AJ241" s="16">
        <v>0</v>
      </c>
      <c r="AK241" s="16"/>
      <c r="AM241" s="16">
        <v>0</v>
      </c>
      <c r="AN241" s="16"/>
      <c r="AO241" s="16"/>
      <c r="AQ241" s="16">
        <v>9300620</v>
      </c>
      <c r="AR241" s="16"/>
      <c r="AS241" s="16"/>
      <c r="AT241" s="16"/>
      <c r="AU241" s="16"/>
      <c r="AW241" s="16">
        <v>9300620</v>
      </c>
      <c r="AX241" s="16"/>
      <c r="AY241" s="16"/>
      <c r="AZ241" s="16"/>
      <c r="BB241" s="4">
        <f>SUM(AW241)</f>
        <v>9300620</v>
      </c>
      <c r="BD241" s="5">
        <f>SUM(BB241*100/BB219)</f>
        <v>92.578856000700767</v>
      </c>
    </row>
    <row r="242" spans="2:56" ht="10.5" customHeight="1" x14ac:dyDescent="0.2">
      <c r="D242" s="15"/>
      <c r="E242" s="15"/>
      <c r="F242" s="15"/>
      <c r="G242" s="15"/>
      <c r="H242" s="15"/>
      <c r="I242" s="15"/>
    </row>
    <row r="243" spans="2:56" ht="16.5" customHeight="1" x14ac:dyDescent="0.2">
      <c r="D243" s="15"/>
      <c r="E243" s="15"/>
      <c r="F243" s="15"/>
      <c r="G243" s="15"/>
      <c r="H243" s="15"/>
      <c r="I243" s="15"/>
      <c r="J243" s="11" t="s">
        <v>13</v>
      </c>
      <c r="K243" s="11"/>
      <c r="L243" s="11"/>
      <c r="M243" s="11"/>
      <c r="O243" s="12">
        <v>0</v>
      </c>
      <c r="P243" s="12"/>
      <c r="Q243" s="12"/>
      <c r="R243" s="12"/>
      <c r="S243" s="12"/>
      <c r="U243" s="12">
        <v>0</v>
      </c>
      <c r="V243" s="12"/>
      <c r="W243" s="12"/>
      <c r="X243" s="12"/>
      <c r="Z243" s="12">
        <v>0</v>
      </c>
      <c r="AA243" s="12"/>
      <c r="AB243" s="12"/>
      <c r="AD243" s="12">
        <v>0</v>
      </c>
      <c r="AE243" s="12"/>
      <c r="AF243" s="12"/>
      <c r="AG243" s="12"/>
      <c r="AH243" s="12"/>
      <c r="AJ243" s="12">
        <v>0</v>
      </c>
      <c r="AK243" s="12"/>
      <c r="AM243" s="12">
        <v>0</v>
      </c>
      <c r="AN243" s="12"/>
      <c r="AO243" s="12"/>
      <c r="AQ243" s="12">
        <v>7648200</v>
      </c>
      <c r="AR243" s="12"/>
      <c r="AS243" s="12"/>
      <c r="AT243" s="12"/>
      <c r="AU243" s="12"/>
      <c r="AW243" s="12">
        <v>7648200</v>
      </c>
      <c r="AX243" s="12"/>
      <c r="AY243" s="12"/>
      <c r="AZ243" s="12"/>
    </row>
    <row r="244" spans="2:56" ht="13.5" customHeight="1" x14ac:dyDescent="0.2">
      <c r="D244" s="15"/>
      <c r="E244" s="15"/>
      <c r="F244" s="15"/>
      <c r="G244" s="15"/>
      <c r="H244" s="15"/>
      <c r="I244" s="15"/>
      <c r="J244" s="11" t="s">
        <v>14</v>
      </c>
      <c r="K244" s="11"/>
      <c r="L244" s="11"/>
      <c r="M244" s="11"/>
      <c r="O244" s="12">
        <v>0</v>
      </c>
      <c r="P244" s="12"/>
      <c r="Q244" s="12"/>
      <c r="R244" s="12"/>
      <c r="S244" s="12"/>
      <c r="U244" s="12">
        <v>0</v>
      </c>
      <c r="V244" s="12"/>
      <c r="W244" s="12"/>
      <c r="X244" s="12"/>
      <c r="Z244" s="12">
        <v>0</v>
      </c>
      <c r="AA244" s="12"/>
      <c r="AB244" s="12"/>
      <c r="AD244" s="12">
        <v>0</v>
      </c>
      <c r="AE244" s="12"/>
      <c r="AF244" s="12"/>
      <c r="AG244" s="12"/>
      <c r="AH244" s="12"/>
      <c r="AJ244" s="12">
        <v>0</v>
      </c>
      <c r="AK244" s="12"/>
      <c r="AM244" s="12">
        <v>0</v>
      </c>
      <c r="AN244" s="12"/>
      <c r="AO244" s="12"/>
      <c r="AQ244" s="12">
        <v>9300055</v>
      </c>
      <c r="AR244" s="12"/>
      <c r="AS244" s="12"/>
      <c r="AT244" s="12"/>
      <c r="AU244" s="12"/>
      <c r="AW244" s="12">
        <v>2915665</v>
      </c>
      <c r="AX244" s="12"/>
      <c r="AY244" s="12"/>
      <c r="AZ244" s="12"/>
    </row>
    <row r="245" spans="2:56" ht="6.75" customHeight="1" x14ac:dyDescent="0.2">
      <c r="D245" s="15"/>
      <c r="E245" s="15"/>
      <c r="F245" s="15"/>
      <c r="G245" s="15"/>
      <c r="H245" s="15"/>
      <c r="I245" s="15"/>
    </row>
    <row r="246" spans="2:56" ht="13.5" customHeight="1" x14ac:dyDescent="0.2">
      <c r="D246" s="15"/>
      <c r="E246" s="15"/>
      <c r="F246" s="15"/>
      <c r="G246" s="15"/>
      <c r="H246" s="15"/>
      <c r="I246" s="15"/>
      <c r="J246" s="11" t="s">
        <v>15</v>
      </c>
      <c r="K246" s="11"/>
      <c r="L246" s="11"/>
      <c r="M246" s="11"/>
      <c r="O246" s="12">
        <v>0</v>
      </c>
      <c r="P246" s="12"/>
      <c r="Q246" s="12"/>
      <c r="R246" s="12"/>
      <c r="S246" s="12"/>
      <c r="U246" s="12">
        <v>0</v>
      </c>
      <c r="V246" s="12"/>
      <c r="W246" s="12"/>
      <c r="X246" s="12"/>
      <c r="Z246" s="12">
        <v>0</v>
      </c>
      <c r="AA246" s="12"/>
      <c r="AB246" s="12"/>
      <c r="AD246" s="12">
        <v>0</v>
      </c>
      <c r="AE246" s="12"/>
      <c r="AF246" s="12"/>
      <c r="AG246" s="12"/>
      <c r="AH246" s="12"/>
      <c r="AJ246" s="12">
        <v>0</v>
      </c>
      <c r="AK246" s="12"/>
      <c r="AM246" s="12">
        <v>0</v>
      </c>
      <c r="AN246" s="12"/>
      <c r="AO246" s="12"/>
      <c r="AQ246" s="12">
        <v>565</v>
      </c>
      <c r="AR246" s="12"/>
      <c r="AS246" s="12"/>
      <c r="AT246" s="12"/>
      <c r="AU246" s="12"/>
      <c r="AW246" s="12">
        <v>6384955</v>
      </c>
      <c r="AX246" s="12"/>
      <c r="AY246" s="12"/>
      <c r="AZ246" s="12"/>
    </row>
    <row r="247" spans="2:56" ht="9.75" customHeight="1" x14ac:dyDescent="0.2"/>
    <row r="248" spans="2:56" s="1" customFormat="1" ht="15.75" customHeight="1" x14ac:dyDescent="0.2">
      <c r="B248" s="9"/>
      <c r="D248" s="15" t="s">
        <v>47</v>
      </c>
      <c r="E248" s="15"/>
      <c r="F248" s="15"/>
      <c r="G248" s="15"/>
      <c r="H248" s="15"/>
      <c r="I248" s="15"/>
      <c r="J248" s="19" t="s">
        <v>12</v>
      </c>
      <c r="K248" s="19"/>
      <c r="L248" s="19"/>
      <c r="M248" s="19"/>
      <c r="O248" s="18">
        <v>0</v>
      </c>
      <c r="P248" s="18"/>
      <c r="Q248" s="18"/>
      <c r="R248" s="18"/>
      <c r="S248" s="18"/>
      <c r="U248" s="18">
        <v>0</v>
      </c>
      <c r="V248" s="18"/>
      <c r="W248" s="18"/>
      <c r="X248" s="18"/>
      <c r="Z248" s="18">
        <v>171200</v>
      </c>
      <c r="AA248" s="18"/>
      <c r="AB248" s="18"/>
      <c r="AD248" s="18">
        <v>0</v>
      </c>
      <c r="AE248" s="18"/>
      <c r="AF248" s="18"/>
      <c r="AG248" s="18"/>
      <c r="AH248" s="18"/>
      <c r="AJ248" s="18">
        <v>0</v>
      </c>
      <c r="AK248" s="18"/>
      <c r="AM248" s="18">
        <v>0</v>
      </c>
      <c r="AN248" s="18"/>
      <c r="AO248" s="18"/>
      <c r="AQ248" s="18">
        <v>332153889</v>
      </c>
      <c r="AR248" s="18"/>
      <c r="AS248" s="18"/>
      <c r="AT248" s="18"/>
      <c r="AU248" s="18"/>
      <c r="AW248" s="18">
        <v>332325089</v>
      </c>
      <c r="AX248" s="18"/>
      <c r="AY248" s="18"/>
      <c r="AZ248" s="18"/>
      <c r="BB248" s="2">
        <f>SUM(BB256:BB270)</f>
        <v>332325089</v>
      </c>
      <c r="BD248" s="7">
        <f>SUM(BD256:BD270)</f>
        <v>100</v>
      </c>
    </row>
    <row r="249" spans="2:56" ht="13.5" customHeight="1" x14ac:dyDescent="0.2">
      <c r="D249" s="15"/>
      <c r="E249" s="15"/>
      <c r="F249" s="15"/>
      <c r="G249" s="15"/>
      <c r="H249" s="15"/>
      <c r="I249" s="15"/>
      <c r="J249" s="11" t="s">
        <v>13</v>
      </c>
      <c r="K249" s="11"/>
      <c r="L249" s="11"/>
      <c r="M249" s="11"/>
      <c r="O249" s="12">
        <v>0</v>
      </c>
      <c r="P249" s="12"/>
      <c r="Q249" s="12"/>
      <c r="R249" s="12"/>
      <c r="S249" s="12"/>
      <c r="U249" s="12">
        <v>0</v>
      </c>
      <c r="V249" s="12"/>
      <c r="W249" s="12"/>
      <c r="X249" s="12"/>
      <c r="Z249" s="12">
        <v>171200</v>
      </c>
      <c r="AA249" s="12"/>
      <c r="AB249" s="12"/>
      <c r="AD249" s="12">
        <v>0</v>
      </c>
      <c r="AE249" s="12"/>
      <c r="AF249" s="12"/>
      <c r="AG249" s="12"/>
      <c r="AH249" s="12"/>
      <c r="AJ249" s="12">
        <v>0</v>
      </c>
      <c r="AK249" s="12"/>
      <c r="AM249" s="12">
        <v>0</v>
      </c>
      <c r="AN249" s="12"/>
      <c r="AO249" s="12"/>
      <c r="AQ249" s="12">
        <v>21359334</v>
      </c>
      <c r="AR249" s="12"/>
      <c r="AS249" s="12"/>
      <c r="AT249" s="12"/>
      <c r="AU249" s="12"/>
      <c r="AW249" s="12">
        <v>21530534</v>
      </c>
      <c r="AX249" s="12"/>
      <c r="AY249" s="12"/>
      <c r="AZ249" s="12"/>
    </row>
    <row r="250" spans="2:56" ht="6.75" customHeight="1" x14ac:dyDescent="0.2">
      <c r="D250" s="15"/>
      <c r="E250" s="15"/>
      <c r="F250" s="15"/>
      <c r="G250" s="15"/>
      <c r="H250" s="15"/>
      <c r="I250" s="15"/>
    </row>
    <row r="251" spans="2:56" ht="13.5" customHeight="1" x14ac:dyDescent="0.2">
      <c r="D251" s="15"/>
      <c r="E251" s="15"/>
      <c r="F251" s="15"/>
      <c r="G251" s="15"/>
      <c r="H251" s="15"/>
      <c r="I251" s="15"/>
      <c r="J251" s="11" t="s">
        <v>14</v>
      </c>
      <c r="K251" s="11"/>
      <c r="L251" s="11"/>
      <c r="M251" s="11"/>
      <c r="O251" s="12">
        <v>0</v>
      </c>
      <c r="P251" s="12"/>
      <c r="Q251" s="12"/>
      <c r="R251" s="12"/>
      <c r="S251" s="12"/>
      <c r="U251" s="12">
        <v>0</v>
      </c>
      <c r="V251" s="12"/>
      <c r="W251" s="12"/>
      <c r="X251" s="12"/>
      <c r="Z251" s="12">
        <v>171200</v>
      </c>
      <c r="AA251" s="12"/>
      <c r="AB251" s="12"/>
      <c r="AD251" s="12">
        <v>0</v>
      </c>
      <c r="AE251" s="12"/>
      <c r="AF251" s="12"/>
      <c r="AG251" s="12"/>
      <c r="AH251" s="12"/>
      <c r="AJ251" s="12">
        <v>0</v>
      </c>
      <c r="AK251" s="12"/>
      <c r="AM251" s="12">
        <v>0</v>
      </c>
      <c r="AN251" s="12"/>
      <c r="AO251" s="12"/>
      <c r="AQ251" s="12">
        <v>332149723</v>
      </c>
      <c r="AR251" s="12"/>
      <c r="AS251" s="12"/>
      <c r="AT251" s="12"/>
      <c r="AU251" s="12"/>
      <c r="AW251" s="12">
        <v>16206286</v>
      </c>
      <c r="AX251" s="12"/>
      <c r="AY251" s="12"/>
      <c r="AZ251" s="12"/>
    </row>
    <row r="252" spans="2:56" ht="6.75" customHeight="1" x14ac:dyDescent="0.2">
      <c r="D252" s="15"/>
      <c r="E252" s="15"/>
      <c r="F252" s="15"/>
      <c r="G252" s="15"/>
      <c r="H252" s="15"/>
      <c r="I252" s="15"/>
    </row>
    <row r="253" spans="2:56" ht="5.25" customHeight="1" x14ac:dyDescent="0.2">
      <c r="D253" s="15"/>
      <c r="E253" s="15"/>
      <c r="F253" s="15"/>
      <c r="G253" s="15"/>
      <c r="H253" s="15"/>
      <c r="I253" s="15"/>
      <c r="J253" s="11" t="s">
        <v>15</v>
      </c>
      <c r="K253" s="11"/>
      <c r="L253" s="11"/>
      <c r="M253" s="11"/>
      <c r="O253" s="12">
        <v>0</v>
      </c>
      <c r="P253" s="12"/>
      <c r="Q253" s="12"/>
      <c r="R253" s="12"/>
      <c r="S253" s="12"/>
      <c r="U253" s="12">
        <v>0</v>
      </c>
      <c r="V253" s="12"/>
      <c r="W253" s="12"/>
      <c r="X253" s="12"/>
      <c r="Z253" s="12">
        <v>0</v>
      </c>
      <c r="AA253" s="12"/>
      <c r="AB253" s="12"/>
      <c r="AD253" s="12">
        <v>0</v>
      </c>
      <c r="AE253" s="12"/>
      <c r="AF253" s="12"/>
      <c r="AG253" s="12"/>
      <c r="AH253" s="12"/>
      <c r="AJ253" s="12">
        <v>0</v>
      </c>
      <c r="AK253" s="12"/>
      <c r="AM253" s="12">
        <v>0</v>
      </c>
      <c r="AN253" s="12"/>
      <c r="AO253" s="12"/>
      <c r="AQ253" s="12">
        <v>4166</v>
      </c>
      <c r="AR253" s="12"/>
      <c r="AS253" s="12"/>
      <c r="AT253" s="12"/>
      <c r="AU253" s="12"/>
      <c r="AW253" s="12">
        <v>316118803</v>
      </c>
      <c r="AX253" s="12"/>
      <c r="AY253" s="12"/>
      <c r="AZ253" s="12"/>
    </row>
    <row r="254" spans="2:56" ht="7.5" customHeight="1" x14ac:dyDescent="0.2">
      <c r="J254" s="11"/>
      <c r="K254" s="11"/>
      <c r="L254" s="11"/>
      <c r="M254" s="11"/>
      <c r="O254" s="12"/>
      <c r="P254" s="12"/>
      <c r="Q254" s="12"/>
      <c r="R254" s="12"/>
      <c r="S254" s="12"/>
      <c r="U254" s="12"/>
      <c r="V254" s="12"/>
      <c r="W254" s="12"/>
      <c r="X254" s="12"/>
      <c r="Z254" s="12"/>
      <c r="AA254" s="12"/>
      <c r="AB254" s="12"/>
      <c r="AD254" s="12"/>
      <c r="AE254" s="12"/>
      <c r="AF254" s="12"/>
      <c r="AG254" s="12"/>
      <c r="AH254" s="12"/>
      <c r="AJ254" s="12"/>
      <c r="AK254" s="12"/>
      <c r="AM254" s="12"/>
      <c r="AN254" s="12"/>
      <c r="AO254" s="12"/>
      <c r="AQ254" s="12"/>
      <c r="AR254" s="12"/>
      <c r="AS254" s="12"/>
      <c r="AT254" s="12"/>
      <c r="AU254" s="12"/>
      <c r="AW254" s="12"/>
      <c r="AX254" s="12"/>
      <c r="AY254" s="12"/>
      <c r="AZ254" s="12"/>
    </row>
    <row r="255" spans="2:56" ht="6" customHeight="1" x14ac:dyDescent="0.2"/>
    <row r="256" spans="2:56" s="3" customFormat="1" ht="13.5" customHeight="1" x14ac:dyDescent="0.2">
      <c r="B256" s="10">
        <v>128</v>
      </c>
      <c r="D256" s="15" t="s">
        <v>48</v>
      </c>
      <c r="E256" s="15"/>
      <c r="F256" s="15"/>
      <c r="G256" s="15"/>
      <c r="H256" s="15"/>
      <c r="I256" s="15"/>
      <c r="J256" s="17" t="s">
        <v>12</v>
      </c>
      <c r="K256" s="17"/>
      <c r="L256" s="17"/>
      <c r="M256" s="17"/>
      <c r="O256" s="16">
        <v>0</v>
      </c>
      <c r="P256" s="16"/>
      <c r="Q256" s="16"/>
      <c r="R256" s="16"/>
      <c r="S256" s="16"/>
      <c r="U256" s="16">
        <v>0</v>
      </c>
      <c r="V256" s="16"/>
      <c r="W256" s="16"/>
      <c r="X256" s="16"/>
      <c r="Z256" s="16">
        <v>171200</v>
      </c>
      <c r="AA256" s="16"/>
      <c r="AB256" s="16"/>
      <c r="AD256" s="16">
        <v>0</v>
      </c>
      <c r="AE256" s="16"/>
      <c r="AF256" s="16"/>
      <c r="AG256" s="16"/>
      <c r="AH256" s="16"/>
      <c r="AJ256" s="16">
        <v>0</v>
      </c>
      <c r="AK256" s="16"/>
      <c r="AM256" s="16">
        <v>0</v>
      </c>
      <c r="AN256" s="16"/>
      <c r="AO256" s="16"/>
      <c r="AQ256" s="16">
        <v>2479222.5</v>
      </c>
      <c r="AR256" s="16"/>
      <c r="AS256" s="16"/>
      <c r="AT256" s="16"/>
      <c r="AU256" s="16"/>
      <c r="AW256" s="16">
        <v>2650422.5</v>
      </c>
      <c r="AX256" s="16"/>
      <c r="AY256" s="16"/>
      <c r="AZ256" s="16"/>
      <c r="BB256" s="4">
        <f>SUM(AW256)</f>
        <v>2650422.5</v>
      </c>
      <c r="BD256" s="5">
        <f>SUM(BB256*100/BB248)</f>
        <v>0.79753909281282098</v>
      </c>
    </row>
    <row r="257" spans="2:56" ht="10.5" customHeight="1" x14ac:dyDescent="0.2">
      <c r="D257" s="15"/>
      <c r="E257" s="15"/>
      <c r="F257" s="15"/>
      <c r="G257" s="15"/>
      <c r="H257" s="15"/>
      <c r="I257" s="15"/>
    </row>
    <row r="258" spans="2:56" ht="16.5" customHeight="1" x14ac:dyDescent="0.2">
      <c r="D258" s="15"/>
      <c r="E258" s="15"/>
      <c r="F258" s="15"/>
      <c r="G258" s="15"/>
      <c r="H258" s="15"/>
      <c r="I258" s="15"/>
      <c r="J258" s="11" t="s">
        <v>13</v>
      </c>
      <c r="K258" s="11"/>
      <c r="L258" s="11"/>
      <c r="M258" s="11"/>
      <c r="O258" s="12">
        <v>0</v>
      </c>
      <c r="P258" s="12"/>
      <c r="Q258" s="12"/>
      <c r="R258" s="12"/>
      <c r="S258" s="12"/>
      <c r="U258" s="12">
        <v>0</v>
      </c>
      <c r="V258" s="12"/>
      <c r="W258" s="12"/>
      <c r="X258" s="12"/>
      <c r="Z258" s="12">
        <v>171200</v>
      </c>
      <c r="AA258" s="12"/>
      <c r="AB258" s="12"/>
      <c r="AD258" s="12">
        <v>0</v>
      </c>
      <c r="AE258" s="12"/>
      <c r="AF258" s="12"/>
      <c r="AG258" s="12"/>
      <c r="AH258" s="12"/>
      <c r="AJ258" s="12">
        <v>0</v>
      </c>
      <c r="AK258" s="12"/>
      <c r="AM258" s="12">
        <v>0</v>
      </c>
      <c r="AN258" s="12"/>
      <c r="AO258" s="12"/>
      <c r="AQ258" s="12">
        <v>450000</v>
      </c>
      <c r="AR258" s="12"/>
      <c r="AS258" s="12"/>
      <c r="AT258" s="12"/>
      <c r="AU258" s="12"/>
      <c r="AW258" s="12">
        <v>621200</v>
      </c>
      <c r="AX258" s="12"/>
      <c r="AY258" s="12"/>
      <c r="AZ258" s="12"/>
    </row>
    <row r="259" spans="2:56" ht="13.5" customHeight="1" x14ac:dyDescent="0.2">
      <c r="D259" s="15"/>
      <c r="E259" s="15"/>
      <c r="F259" s="15"/>
      <c r="G259" s="15"/>
      <c r="H259" s="15"/>
      <c r="I259" s="15"/>
      <c r="J259" s="11" t="s">
        <v>14</v>
      </c>
      <c r="K259" s="11"/>
      <c r="L259" s="11"/>
      <c r="M259" s="11"/>
      <c r="O259" s="12">
        <v>0</v>
      </c>
      <c r="P259" s="12"/>
      <c r="Q259" s="12"/>
      <c r="R259" s="12"/>
      <c r="S259" s="12"/>
      <c r="U259" s="12">
        <v>0</v>
      </c>
      <c r="V259" s="12"/>
      <c r="W259" s="12"/>
      <c r="X259" s="12"/>
      <c r="Z259" s="12">
        <v>171200</v>
      </c>
      <c r="AA259" s="12"/>
      <c r="AB259" s="12"/>
      <c r="AD259" s="12">
        <v>0</v>
      </c>
      <c r="AE259" s="12"/>
      <c r="AF259" s="12"/>
      <c r="AG259" s="12"/>
      <c r="AH259" s="12"/>
      <c r="AJ259" s="12">
        <v>0</v>
      </c>
      <c r="AK259" s="12"/>
      <c r="AM259" s="12">
        <v>0</v>
      </c>
      <c r="AN259" s="12"/>
      <c r="AO259" s="12"/>
      <c r="AQ259" s="12">
        <v>2477542</v>
      </c>
      <c r="AR259" s="12"/>
      <c r="AS259" s="12"/>
      <c r="AT259" s="12"/>
      <c r="AU259" s="12"/>
      <c r="AW259" s="12">
        <v>1271742</v>
      </c>
      <c r="AX259" s="12"/>
      <c r="AY259" s="12"/>
      <c r="AZ259" s="12"/>
    </row>
    <row r="260" spans="2:56" ht="6.75" customHeight="1" x14ac:dyDescent="0.2">
      <c r="D260" s="15"/>
      <c r="E260" s="15"/>
      <c r="F260" s="15"/>
      <c r="G260" s="15"/>
      <c r="H260" s="15"/>
      <c r="I260" s="15"/>
    </row>
    <row r="261" spans="2:56" ht="13.5" customHeight="1" x14ac:dyDescent="0.2">
      <c r="D261" s="15"/>
      <c r="E261" s="15"/>
      <c r="F261" s="15"/>
      <c r="G261" s="15"/>
      <c r="H261" s="15"/>
      <c r="I261" s="15"/>
      <c r="J261" s="11" t="s">
        <v>15</v>
      </c>
      <c r="K261" s="11"/>
      <c r="L261" s="11"/>
      <c r="M261" s="11"/>
      <c r="O261" s="12">
        <v>0</v>
      </c>
      <c r="P261" s="12"/>
      <c r="Q261" s="12"/>
      <c r="R261" s="12"/>
      <c r="S261" s="12"/>
      <c r="U261" s="12">
        <v>0</v>
      </c>
      <c r="V261" s="12"/>
      <c r="W261" s="12"/>
      <c r="X261" s="12"/>
      <c r="Z261" s="12">
        <v>0</v>
      </c>
      <c r="AA261" s="12"/>
      <c r="AB261" s="12"/>
      <c r="AD261" s="12">
        <v>0</v>
      </c>
      <c r="AE261" s="12"/>
      <c r="AF261" s="12"/>
      <c r="AG261" s="12"/>
      <c r="AH261" s="12"/>
      <c r="AJ261" s="12">
        <v>0</v>
      </c>
      <c r="AK261" s="12"/>
      <c r="AM261" s="12">
        <v>0</v>
      </c>
      <c r="AN261" s="12"/>
      <c r="AO261" s="12"/>
      <c r="AQ261" s="12">
        <v>1680.5</v>
      </c>
      <c r="AR261" s="12"/>
      <c r="AS261" s="12"/>
      <c r="AT261" s="12"/>
      <c r="AU261" s="12"/>
      <c r="AW261" s="12">
        <v>1378680.5</v>
      </c>
      <c r="AX261" s="12"/>
      <c r="AY261" s="12"/>
      <c r="AZ261" s="12"/>
    </row>
    <row r="262" spans="2:56" ht="6" customHeight="1" x14ac:dyDescent="0.2"/>
    <row r="263" spans="2:56" s="3" customFormat="1" ht="13.5" customHeight="1" x14ac:dyDescent="0.2">
      <c r="B263" s="10">
        <v>129</v>
      </c>
      <c r="D263" s="15" t="s">
        <v>49</v>
      </c>
      <c r="E263" s="15"/>
      <c r="F263" s="15"/>
      <c r="G263" s="15"/>
      <c r="H263" s="15"/>
      <c r="I263" s="15"/>
      <c r="J263" s="17" t="s">
        <v>12</v>
      </c>
      <c r="K263" s="17"/>
      <c r="L263" s="17"/>
      <c r="M263" s="17"/>
      <c r="O263" s="16">
        <v>0</v>
      </c>
      <c r="P263" s="16"/>
      <c r="Q263" s="16"/>
      <c r="R263" s="16"/>
      <c r="S263" s="16"/>
      <c r="U263" s="16">
        <v>0</v>
      </c>
      <c r="V263" s="16"/>
      <c r="W263" s="16"/>
      <c r="X263" s="16"/>
      <c r="Z263" s="16">
        <v>0</v>
      </c>
      <c r="AA263" s="16"/>
      <c r="AB263" s="16"/>
      <c r="AD263" s="16">
        <v>0</v>
      </c>
      <c r="AE263" s="16"/>
      <c r="AF263" s="16"/>
      <c r="AG263" s="16"/>
      <c r="AH263" s="16"/>
      <c r="AJ263" s="16">
        <v>0</v>
      </c>
      <c r="AK263" s="16"/>
      <c r="AM263" s="16">
        <v>0</v>
      </c>
      <c r="AN263" s="16"/>
      <c r="AO263" s="16"/>
      <c r="AQ263" s="16">
        <v>1937029.5</v>
      </c>
      <c r="AR263" s="16"/>
      <c r="AS263" s="16"/>
      <c r="AT263" s="16"/>
      <c r="AU263" s="16"/>
      <c r="AW263" s="16">
        <v>1937029.5</v>
      </c>
      <c r="AX263" s="16"/>
      <c r="AY263" s="16"/>
      <c r="AZ263" s="16"/>
      <c r="BB263" s="4">
        <f>SUM(AW263)</f>
        <v>1937029.5</v>
      </c>
      <c r="BD263" s="5">
        <f>SUM(BB263*100/BB248)</f>
        <v>0.58287188181570004</v>
      </c>
    </row>
    <row r="264" spans="2:56" ht="10.5" customHeight="1" x14ac:dyDescent="0.2">
      <c r="D264" s="15"/>
      <c r="E264" s="15"/>
      <c r="F264" s="15"/>
      <c r="G264" s="15"/>
      <c r="H264" s="15"/>
      <c r="I264" s="15"/>
    </row>
    <row r="265" spans="2:56" ht="16.5" customHeight="1" x14ac:dyDescent="0.2">
      <c r="D265" s="15"/>
      <c r="E265" s="15"/>
      <c r="F265" s="15"/>
      <c r="G265" s="15"/>
      <c r="H265" s="15"/>
      <c r="I265" s="15"/>
      <c r="J265" s="11" t="s">
        <v>13</v>
      </c>
      <c r="K265" s="11"/>
      <c r="L265" s="11"/>
      <c r="M265" s="11"/>
      <c r="O265" s="12">
        <v>0</v>
      </c>
      <c r="P265" s="12"/>
      <c r="Q265" s="12"/>
      <c r="R265" s="12"/>
      <c r="S265" s="12"/>
      <c r="U265" s="12">
        <v>0</v>
      </c>
      <c r="V265" s="12"/>
      <c r="W265" s="12"/>
      <c r="X265" s="12"/>
      <c r="Z265" s="12">
        <v>0</v>
      </c>
      <c r="AA265" s="12"/>
      <c r="AB265" s="12"/>
      <c r="AD265" s="12">
        <v>0</v>
      </c>
      <c r="AE265" s="12"/>
      <c r="AF265" s="12"/>
      <c r="AG265" s="12"/>
      <c r="AH265" s="12"/>
      <c r="AJ265" s="12">
        <v>0</v>
      </c>
      <c r="AK265" s="12"/>
      <c r="AM265" s="12">
        <v>0</v>
      </c>
      <c r="AN265" s="12"/>
      <c r="AO265" s="12"/>
      <c r="AQ265" s="12">
        <v>808174</v>
      </c>
      <c r="AR265" s="12"/>
      <c r="AS265" s="12"/>
      <c r="AT265" s="12"/>
      <c r="AU265" s="12"/>
      <c r="AW265" s="12">
        <v>808174</v>
      </c>
      <c r="AX265" s="12"/>
      <c r="AY265" s="12"/>
      <c r="AZ265" s="12"/>
    </row>
    <row r="266" spans="2:56" ht="13.5" customHeight="1" x14ac:dyDescent="0.2">
      <c r="D266" s="15"/>
      <c r="E266" s="15"/>
      <c r="F266" s="15"/>
      <c r="G266" s="15"/>
      <c r="H266" s="15"/>
      <c r="I266" s="15"/>
      <c r="J266" s="11" t="s">
        <v>14</v>
      </c>
      <c r="K266" s="11"/>
      <c r="L266" s="11"/>
      <c r="M266" s="11"/>
      <c r="O266" s="12">
        <v>0</v>
      </c>
      <c r="P266" s="12"/>
      <c r="Q266" s="12"/>
      <c r="R266" s="12"/>
      <c r="S266" s="12"/>
      <c r="U266" s="12">
        <v>0</v>
      </c>
      <c r="V266" s="12"/>
      <c r="W266" s="12"/>
      <c r="X266" s="12"/>
      <c r="Z266" s="12">
        <v>0</v>
      </c>
      <c r="AA266" s="12"/>
      <c r="AB266" s="12"/>
      <c r="AD266" s="12">
        <v>0</v>
      </c>
      <c r="AE266" s="12"/>
      <c r="AF266" s="12"/>
      <c r="AG266" s="12"/>
      <c r="AH266" s="12"/>
      <c r="AJ266" s="12">
        <v>0</v>
      </c>
      <c r="AK266" s="12"/>
      <c r="AM266" s="12">
        <v>0</v>
      </c>
      <c r="AN266" s="12"/>
      <c r="AO266" s="12"/>
      <c r="AQ266" s="12">
        <v>1937029</v>
      </c>
      <c r="AR266" s="12"/>
      <c r="AS266" s="12"/>
      <c r="AT266" s="12"/>
      <c r="AU266" s="12"/>
      <c r="AW266" s="12">
        <v>1937029</v>
      </c>
      <c r="AX266" s="12"/>
      <c r="AY266" s="12"/>
      <c r="AZ266" s="12"/>
    </row>
    <row r="267" spans="2:56" ht="6.75" customHeight="1" x14ac:dyDescent="0.2">
      <c r="D267" s="15"/>
      <c r="E267" s="15"/>
      <c r="F267" s="15"/>
      <c r="G267" s="15"/>
      <c r="H267" s="15"/>
      <c r="I267" s="15"/>
    </row>
    <row r="268" spans="2:56" ht="13.5" customHeight="1" x14ac:dyDescent="0.2">
      <c r="D268" s="15"/>
      <c r="E268" s="15"/>
      <c r="F268" s="15"/>
      <c r="G268" s="15"/>
      <c r="H268" s="15"/>
      <c r="I268" s="15"/>
      <c r="J268" s="11" t="s">
        <v>15</v>
      </c>
      <c r="K268" s="11"/>
      <c r="L268" s="11"/>
      <c r="M268" s="11"/>
      <c r="O268" s="12">
        <v>0</v>
      </c>
      <c r="P268" s="12"/>
      <c r="Q268" s="12"/>
      <c r="R268" s="12"/>
      <c r="S268" s="12"/>
      <c r="U268" s="12">
        <v>0</v>
      </c>
      <c r="V268" s="12"/>
      <c r="W268" s="12"/>
      <c r="X268" s="12"/>
      <c r="Z268" s="12">
        <v>0</v>
      </c>
      <c r="AA268" s="12"/>
      <c r="AB268" s="12"/>
      <c r="AD268" s="12">
        <v>0</v>
      </c>
      <c r="AE268" s="12"/>
      <c r="AF268" s="12"/>
      <c r="AG268" s="12"/>
      <c r="AH268" s="12"/>
      <c r="AJ268" s="12">
        <v>0</v>
      </c>
      <c r="AK268" s="12"/>
      <c r="AM268" s="12">
        <v>0</v>
      </c>
      <c r="AN268" s="12"/>
      <c r="AO268" s="12"/>
      <c r="AQ268" s="12">
        <v>0.5</v>
      </c>
      <c r="AR268" s="12"/>
      <c r="AS268" s="12"/>
      <c r="AT268" s="12"/>
      <c r="AU268" s="12"/>
      <c r="AW268" s="12">
        <v>0.5</v>
      </c>
      <c r="AX268" s="12"/>
      <c r="AY268" s="12"/>
      <c r="AZ268" s="12"/>
    </row>
    <row r="269" spans="2:56" ht="6" customHeight="1" x14ac:dyDescent="0.2"/>
    <row r="270" spans="2:56" s="3" customFormat="1" ht="13.5" customHeight="1" x14ac:dyDescent="0.2">
      <c r="B270" s="10">
        <v>130</v>
      </c>
      <c r="D270" s="15" t="s">
        <v>50</v>
      </c>
      <c r="E270" s="15"/>
      <c r="F270" s="15"/>
      <c r="G270" s="15"/>
      <c r="H270" s="15"/>
      <c r="I270" s="15"/>
      <c r="J270" s="17" t="s">
        <v>12</v>
      </c>
      <c r="K270" s="17"/>
      <c r="L270" s="17"/>
      <c r="M270" s="17"/>
      <c r="O270" s="16">
        <v>0</v>
      </c>
      <c r="P270" s="16"/>
      <c r="Q270" s="16"/>
      <c r="R270" s="16"/>
      <c r="S270" s="16"/>
      <c r="U270" s="16">
        <v>0</v>
      </c>
      <c r="V270" s="16"/>
      <c r="W270" s="16"/>
      <c r="X270" s="16"/>
      <c r="Z270" s="16">
        <v>0</v>
      </c>
      <c r="AA270" s="16"/>
      <c r="AB270" s="16"/>
      <c r="AD270" s="16">
        <v>0</v>
      </c>
      <c r="AE270" s="16"/>
      <c r="AF270" s="16"/>
      <c r="AG270" s="16"/>
      <c r="AH270" s="16"/>
      <c r="AJ270" s="16">
        <v>0</v>
      </c>
      <c r="AK270" s="16"/>
      <c r="AM270" s="16">
        <v>0</v>
      </c>
      <c r="AN270" s="16"/>
      <c r="AO270" s="16"/>
      <c r="AQ270" s="16">
        <v>327737637</v>
      </c>
      <c r="AR270" s="16"/>
      <c r="AS270" s="16"/>
      <c r="AT270" s="16"/>
      <c r="AU270" s="16"/>
      <c r="AW270" s="16">
        <v>327737637</v>
      </c>
      <c r="AX270" s="16"/>
      <c r="AY270" s="16"/>
      <c r="AZ270" s="16"/>
      <c r="BB270" s="4">
        <f>SUM(AW270)</f>
        <v>327737637</v>
      </c>
      <c r="BD270" s="5">
        <f>SUM(BB270*100/BB248)</f>
        <v>98.619589025371482</v>
      </c>
    </row>
    <row r="271" spans="2:56" ht="10.5" customHeight="1" x14ac:dyDescent="0.2">
      <c r="D271" s="15"/>
      <c r="E271" s="15"/>
      <c r="F271" s="15"/>
      <c r="G271" s="15"/>
      <c r="H271" s="15"/>
      <c r="I271" s="15"/>
    </row>
    <row r="272" spans="2:56" ht="16.5" customHeight="1" x14ac:dyDescent="0.2">
      <c r="D272" s="15"/>
      <c r="E272" s="15"/>
      <c r="F272" s="15"/>
      <c r="G272" s="15"/>
      <c r="H272" s="15"/>
      <c r="I272" s="15"/>
      <c r="J272" s="11" t="s">
        <v>13</v>
      </c>
      <c r="K272" s="11"/>
      <c r="L272" s="11"/>
      <c r="M272" s="11"/>
      <c r="O272" s="12">
        <v>0</v>
      </c>
      <c r="P272" s="12"/>
      <c r="Q272" s="12"/>
      <c r="R272" s="12"/>
      <c r="S272" s="12"/>
      <c r="U272" s="12">
        <v>0</v>
      </c>
      <c r="V272" s="12"/>
      <c r="W272" s="12"/>
      <c r="X272" s="12"/>
      <c r="Z272" s="12">
        <v>0</v>
      </c>
      <c r="AA272" s="12"/>
      <c r="AB272" s="12"/>
      <c r="AD272" s="12">
        <v>0</v>
      </c>
      <c r="AE272" s="12"/>
      <c r="AF272" s="12"/>
      <c r="AG272" s="12"/>
      <c r="AH272" s="12"/>
      <c r="AJ272" s="12">
        <v>0</v>
      </c>
      <c r="AK272" s="12"/>
      <c r="AM272" s="12">
        <v>0</v>
      </c>
      <c r="AN272" s="12"/>
      <c r="AO272" s="12"/>
      <c r="AQ272" s="12">
        <v>20101160</v>
      </c>
      <c r="AR272" s="12"/>
      <c r="AS272" s="12"/>
      <c r="AT272" s="12"/>
      <c r="AU272" s="12"/>
      <c r="AW272" s="12">
        <v>20101160</v>
      </c>
      <c r="AX272" s="12"/>
      <c r="AY272" s="12"/>
      <c r="AZ272" s="12"/>
    </row>
    <row r="273" spans="2:56" ht="13.5" customHeight="1" x14ac:dyDescent="0.2">
      <c r="D273" s="15"/>
      <c r="E273" s="15"/>
      <c r="F273" s="15"/>
      <c r="G273" s="15"/>
      <c r="H273" s="15"/>
      <c r="I273" s="15"/>
      <c r="J273" s="11" t="s">
        <v>14</v>
      </c>
      <c r="K273" s="11"/>
      <c r="L273" s="11"/>
      <c r="M273" s="11"/>
      <c r="O273" s="12">
        <v>0</v>
      </c>
      <c r="P273" s="12"/>
      <c r="Q273" s="12"/>
      <c r="R273" s="12"/>
      <c r="S273" s="12"/>
      <c r="U273" s="12">
        <v>0</v>
      </c>
      <c r="V273" s="12"/>
      <c r="W273" s="12"/>
      <c r="X273" s="12"/>
      <c r="Z273" s="12">
        <v>0</v>
      </c>
      <c r="AA273" s="12"/>
      <c r="AB273" s="12"/>
      <c r="AD273" s="12">
        <v>0</v>
      </c>
      <c r="AE273" s="12"/>
      <c r="AF273" s="12"/>
      <c r="AG273" s="12"/>
      <c r="AH273" s="12"/>
      <c r="AJ273" s="12">
        <v>0</v>
      </c>
      <c r="AK273" s="12"/>
      <c r="AM273" s="12">
        <v>0</v>
      </c>
      <c r="AN273" s="12"/>
      <c r="AO273" s="12"/>
      <c r="AQ273" s="12">
        <v>327735152</v>
      </c>
      <c r="AR273" s="12"/>
      <c r="AS273" s="12"/>
      <c r="AT273" s="12"/>
      <c r="AU273" s="12"/>
      <c r="AW273" s="12">
        <v>12997515</v>
      </c>
      <c r="AX273" s="12"/>
      <c r="AY273" s="12"/>
      <c r="AZ273" s="12"/>
    </row>
    <row r="274" spans="2:56" ht="6.75" customHeight="1" x14ac:dyDescent="0.2">
      <c r="D274" s="15"/>
      <c r="E274" s="15"/>
      <c r="F274" s="15"/>
      <c r="G274" s="15"/>
      <c r="H274" s="15"/>
      <c r="I274" s="15"/>
    </row>
    <row r="275" spans="2:56" ht="13.5" customHeight="1" x14ac:dyDescent="0.2">
      <c r="D275" s="15"/>
      <c r="E275" s="15"/>
      <c r="F275" s="15"/>
      <c r="G275" s="15"/>
      <c r="H275" s="15"/>
      <c r="I275" s="15"/>
      <c r="J275" s="11" t="s">
        <v>15</v>
      </c>
      <c r="K275" s="11"/>
      <c r="L275" s="11"/>
      <c r="M275" s="11"/>
      <c r="O275" s="12">
        <v>0</v>
      </c>
      <c r="P275" s="12"/>
      <c r="Q275" s="12"/>
      <c r="R275" s="12"/>
      <c r="S275" s="12"/>
      <c r="U275" s="12">
        <v>0</v>
      </c>
      <c r="V275" s="12"/>
      <c r="W275" s="12"/>
      <c r="X275" s="12"/>
      <c r="Z275" s="12">
        <v>0</v>
      </c>
      <c r="AA275" s="12"/>
      <c r="AB275" s="12"/>
      <c r="AD275" s="12">
        <v>0</v>
      </c>
      <c r="AE275" s="12"/>
      <c r="AF275" s="12"/>
      <c r="AG275" s="12"/>
      <c r="AH275" s="12"/>
      <c r="AJ275" s="12">
        <v>0</v>
      </c>
      <c r="AK275" s="12"/>
      <c r="AM275" s="12">
        <v>0</v>
      </c>
      <c r="AN275" s="12"/>
      <c r="AO275" s="12"/>
      <c r="AQ275" s="12">
        <v>2485</v>
      </c>
      <c r="AR275" s="12"/>
      <c r="AS275" s="12"/>
      <c r="AT275" s="12"/>
      <c r="AU275" s="12"/>
      <c r="AW275" s="12">
        <v>314740122</v>
      </c>
      <c r="AX275" s="12"/>
      <c r="AY275" s="12"/>
      <c r="AZ275" s="12"/>
    </row>
    <row r="276" spans="2:56" ht="9.75" customHeight="1" x14ac:dyDescent="0.2"/>
    <row r="277" spans="2:56" s="1" customFormat="1" ht="15.75" customHeight="1" x14ac:dyDescent="0.2">
      <c r="B277" s="9"/>
      <c r="D277" s="15" t="s">
        <v>51</v>
      </c>
      <c r="E277" s="15"/>
      <c r="F277" s="15"/>
      <c r="G277" s="15"/>
      <c r="H277" s="15"/>
      <c r="I277" s="15"/>
      <c r="J277" s="19" t="s">
        <v>12</v>
      </c>
      <c r="K277" s="19"/>
      <c r="L277" s="19"/>
      <c r="M277" s="19"/>
      <c r="O277" s="18">
        <v>0</v>
      </c>
      <c r="P277" s="18"/>
      <c r="Q277" s="18"/>
      <c r="R277" s="18"/>
      <c r="S277" s="18"/>
      <c r="U277" s="18">
        <v>0</v>
      </c>
      <c r="V277" s="18"/>
      <c r="W277" s="18"/>
      <c r="X277" s="18"/>
      <c r="Z277" s="18">
        <v>0</v>
      </c>
      <c r="AA277" s="18"/>
      <c r="AB277" s="18"/>
      <c r="AD277" s="18">
        <v>0</v>
      </c>
      <c r="AE277" s="18"/>
      <c r="AF277" s="18"/>
      <c r="AG277" s="18"/>
      <c r="AH277" s="18"/>
      <c r="AJ277" s="18">
        <v>0</v>
      </c>
      <c r="AK277" s="18"/>
      <c r="AM277" s="18">
        <v>0</v>
      </c>
      <c r="AN277" s="18"/>
      <c r="AO277" s="18"/>
      <c r="AQ277" s="18">
        <v>4529266</v>
      </c>
      <c r="AR277" s="18"/>
      <c r="AS277" s="18"/>
      <c r="AT277" s="18"/>
      <c r="AU277" s="18"/>
      <c r="AW277" s="18">
        <v>4529266</v>
      </c>
      <c r="AX277" s="18"/>
      <c r="AY277" s="18"/>
      <c r="AZ277" s="18"/>
      <c r="BB277" s="2">
        <f>SUM(BB285:BB292)</f>
        <v>4529266</v>
      </c>
      <c r="BD277" s="7">
        <f>SUM(BD285:BD292)</f>
        <v>100</v>
      </c>
    </row>
    <row r="278" spans="2:56" ht="13.5" customHeight="1" x14ac:dyDescent="0.2">
      <c r="D278" s="15"/>
      <c r="E278" s="15"/>
      <c r="F278" s="15"/>
      <c r="G278" s="15"/>
      <c r="H278" s="15"/>
      <c r="I278" s="15"/>
      <c r="J278" s="11" t="s">
        <v>13</v>
      </c>
      <c r="K278" s="11"/>
      <c r="L278" s="11"/>
      <c r="M278" s="11"/>
      <c r="O278" s="12">
        <v>0</v>
      </c>
      <c r="P278" s="12"/>
      <c r="Q278" s="12"/>
      <c r="R278" s="12"/>
      <c r="S278" s="12"/>
      <c r="U278" s="12">
        <v>0</v>
      </c>
      <c r="V278" s="12"/>
      <c r="W278" s="12"/>
      <c r="X278" s="12"/>
      <c r="Z278" s="12">
        <v>0</v>
      </c>
      <c r="AA278" s="12"/>
      <c r="AB278" s="12"/>
      <c r="AD278" s="12">
        <v>0</v>
      </c>
      <c r="AE278" s="12"/>
      <c r="AF278" s="12"/>
      <c r="AG278" s="12"/>
      <c r="AH278" s="12"/>
      <c r="AJ278" s="12">
        <v>0</v>
      </c>
      <c r="AK278" s="12"/>
      <c r="AM278" s="12">
        <v>0</v>
      </c>
      <c r="AN278" s="12"/>
      <c r="AO278" s="12"/>
      <c r="AQ278" s="12">
        <v>0</v>
      </c>
      <c r="AR278" s="12"/>
      <c r="AS278" s="12"/>
      <c r="AT278" s="12"/>
      <c r="AU278" s="12"/>
      <c r="AW278" s="12">
        <v>0</v>
      </c>
      <c r="AX278" s="12"/>
      <c r="AY278" s="12"/>
      <c r="AZ278" s="12"/>
    </row>
    <row r="279" spans="2:56" ht="6.75" customHeight="1" x14ac:dyDescent="0.2">
      <c r="D279" s="15"/>
      <c r="E279" s="15"/>
      <c r="F279" s="15"/>
      <c r="G279" s="15"/>
      <c r="H279" s="15"/>
      <c r="I279" s="15"/>
    </row>
    <row r="280" spans="2:56" ht="13.5" customHeight="1" x14ac:dyDescent="0.2">
      <c r="D280" s="15"/>
      <c r="E280" s="15"/>
      <c r="F280" s="15"/>
      <c r="G280" s="15"/>
      <c r="H280" s="15"/>
      <c r="I280" s="15"/>
      <c r="J280" s="11" t="s">
        <v>14</v>
      </c>
      <c r="K280" s="11"/>
      <c r="L280" s="11"/>
      <c r="M280" s="11"/>
      <c r="O280" s="12">
        <v>0</v>
      </c>
      <c r="P280" s="12"/>
      <c r="Q280" s="12"/>
      <c r="R280" s="12"/>
      <c r="S280" s="12"/>
      <c r="U280" s="12">
        <v>0</v>
      </c>
      <c r="V280" s="12"/>
      <c r="W280" s="12"/>
      <c r="X280" s="12"/>
      <c r="Z280" s="12">
        <v>0</v>
      </c>
      <c r="AA280" s="12"/>
      <c r="AB280" s="12"/>
      <c r="AD280" s="12">
        <v>0</v>
      </c>
      <c r="AE280" s="12"/>
      <c r="AF280" s="12"/>
      <c r="AG280" s="12"/>
      <c r="AH280" s="12"/>
      <c r="AJ280" s="12">
        <v>0</v>
      </c>
      <c r="AK280" s="12"/>
      <c r="AM280" s="12">
        <v>0</v>
      </c>
      <c r="AN280" s="12"/>
      <c r="AO280" s="12"/>
      <c r="AQ280" s="12">
        <v>4529266</v>
      </c>
      <c r="AR280" s="12"/>
      <c r="AS280" s="12"/>
      <c r="AT280" s="12"/>
      <c r="AU280" s="12"/>
      <c r="AW280" s="12">
        <v>354616</v>
      </c>
      <c r="AX280" s="12"/>
      <c r="AY280" s="12"/>
      <c r="AZ280" s="12"/>
    </row>
    <row r="281" spans="2:56" ht="6.75" customHeight="1" x14ac:dyDescent="0.2">
      <c r="D281" s="15"/>
      <c r="E281" s="15"/>
      <c r="F281" s="15"/>
      <c r="G281" s="15"/>
      <c r="H281" s="15"/>
      <c r="I281" s="15"/>
    </row>
    <row r="282" spans="2:56" ht="5.25" customHeight="1" x14ac:dyDescent="0.2">
      <c r="D282" s="15"/>
      <c r="E282" s="15"/>
      <c r="F282" s="15"/>
      <c r="G282" s="15"/>
      <c r="H282" s="15"/>
      <c r="I282" s="15"/>
      <c r="J282" s="11" t="s">
        <v>15</v>
      </c>
      <c r="K282" s="11"/>
      <c r="L282" s="11"/>
      <c r="M282" s="11"/>
      <c r="O282" s="12">
        <v>0</v>
      </c>
      <c r="P282" s="12"/>
      <c r="Q282" s="12"/>
      <c r="R282" s="12"/>
      <c r="S282" s="12"/>
      <c r="U282" s="12">
        <v>0</v>
      </c>
      <c r="V282" s="12"/>
      <c r="W282" s="12"/>
      <c r="X282" s="12"/>
      <c r="Z282" s="12">
        <v>0</v>
      </c>
      <c r="AA282" s="12"/>
      <c r="AB282" s="12"/>
      <c r="AD282" s="12">
        <v>0</v>
      </c>
      <c r="AE282" s="12"/>
      <c r="AF282" s="12"/>
      <c r="AG282" s="12"/>
      <c r="AH282" s="12"/>
      <c r="AJ282" s="12">
        <v>0</v>
      </c>
      <c r="AK282" s="12"/>
      <c r="AM282" s="12">
        <v>0</v>
      </c>
      <c r="AN282" s="12"/>
      <c r="AO282" s="12"/>
      <c r="AQ282" s="12">
        <v>0</v>
      </c>
      <c r="AR282" s="12"/>
      <c r="AS282" s="12"/>
      <c r="AT282" s="12"/>
      <c r="AU282" s="12"/>
      <c r="AW282" s="12">
        <v>4174650</v>
      </c>
      <c r="AX282" s="12"/>
      <c r="AY282" s="12"/>
      <c r="AZ282" s="12"/>
    </row>
    <row r="283" spans="2:56" ht="7.5" customHeight="1" x14ac:dyDescent="0.2">
      <c r="J283" s="11"/>
      <c r="K283" s="11"/>
      <c r="L283" s="11"/>
      <c r="M283" s="11"/>
      <c r="O283" s="12"/>
      <c r="P283" s="12"/>
      <c r="Q283" s="12"/>
      <c r="R283" s="12"/>
      <c r="S283" s="12"/>
      <c r="U283" s="12"/>
      <c r="V283" s="12"/>
      <c r="W283" s="12"/>
      <c r="X283" s="12"/>
      <c r="Z283" s="12"/>
      <c r="AA283" s="12"/>
      <c r="AB283" s="12"/>
      <c r="AD283" s="12"/>
      <c r="AE283" s="12"/>
      <c r="AF283" s="12"/>
      <c r="AG283" s="12"/>
      <c r="AH283" s="12"/>
      <c r="AJ283" s="12"/>
      <c r="AK283" s="12"/>
      <c r="AM283" s="12"/>
      <c r="AN283" s="12"/>
      <c r="AO283" s="12"/>
      <c r="AQ283" s="12"/>
      <c r="AR283" s="12"/>
      <c r="AS283" s="12"/>
      <c r="AT283" s="12"/>
      <c r="AU283" s="12"/>
      <c r="AW283" s="12"/>
      <c r="AX283" s="12"/>
      <c r="AY283" s="12"/>
      <c r="AZ283" s="12"/>
    </row>
    <row r="284" spans="2:56" ht="6" customHeight="1" x14ac:dyDescent="0.2"/>
    <row r="285" spans="2:56" s="3" customFormat="1" ht="13.5" customHeight="1" x14ac:dyDescent="0.2">
      <c r="B285" s="10">
        <v>131</v>
      </c>
      <c r="D285" s="15" t="s">
        <v>52</v>
      </c>
      <c r="E285" s="15"/>
      <c r="F285" s="15"/>
      <c r="G285" s="15"/>
      <c r="H285" s="15"/>
      <c r="I285" s="15"/>
      <c r="J285" s="17" t="s">
        <v>12</v>
      </c>
      <c r="K285" s="17"/>
      <c r="L285" s="17"/>
      <c r="M285" s="17"/>
      <c r="O285" s="16">
        <v>0</v>
      </c>
      <c r="P285" s="16"/>
      <c r="Q285" s="16"/>
      <c r="R285" s="16"/>
      <c r="S285" s="16"/>
      <c r="U285" s="16">
        <v>0</v>
      </c>
      <c r="V285" s="16"/>
      <c r="W285" s="16"/>
      <c r="X285" s="16"/>
      <c r="Z285" s="16">
        <v>0</v>
      </c>
      <c r="AA285" s="16"/>
      <c r="AB285" s="16"/>
      <c r="AD285" s="16">
        <v>0</v>
      </c>
      <c r="AE285" s="16"/>
      <c r="AF285" s="16"/>
      <c r="AG285" s="16"/>
      <c r="AH285" s="16"/>
      <c r="AJ285" s="16">
        <v>0</v>
      </c>
      <c r="AK285" s="16"/>
      <c r="AM285" s="16">
        <v>0</v>
      </c>
      <c r="AN285" s="16"/>
      <c r="AO285" s="16"/>
      <c r="AQ285" s="16">
        <v>354616</v>
      </c>
      <c r="AR285" s="16"/>
      <c r="AS285" s="16"/>
      <c r="AT285" s="16"/>
      <c r="AU285" s="16"/>
      <c r="AW285" s="16">
        <v>354616</v>
      </c>
      <c r="AX285" s="16"/>
      <c r="AY285" s="16"/>
      <c r="AZ285" s="16"/>
      <c r="BB285" s="4">
        <f>SUM(AW285)</f>
        <v>354616</v>
      </c>
      <c r="BD285" s="5">
        <f>SUM(BB285*100/BB277)</f>
        <v>7.8294363810824974</v>
      </c>
    </row>
    <row r="286" spans="2:56" ht="10.5" customHeight="1" x14ac:dyDescent="0.2">
      <c r="D286" s="15"/>
      <c r="E286" s="15"/>
      <c r="F286" s="15"/>
      <c r="G286" s="15"/>
      <c r="H286" s="15"/>
      <c r="I286" s="15"/>
    </row>
    <row r="287" spans="2:56" ht="16.5" customHeight="1" x14ac:dyDescent="0.2">
      <c r="D287" s="15"/>
      <c r="E287" s="15"/>
      <c r="F287" s="15"/>
      <c r="G287" s="15"/>
      <c r="H287" s="15"/>
      <c r="I287" s="15"/>
      <c r="J287" s="11" t="s">
        <v>13</v>
      </c>
      <c r="K287" s="11"/>
      <c r="L287" s="11"/>
      <c r="M287" s="11"/>
      <c r="O287" s="12">
        <v>0</v>
      </c>
      <c r="P287" s="12"/>
      <c r="Q287" s="12"/>
      <c r="R287" s="12"/>
      <c r="S287" s="12"/>
      <c r="U287" s="12">
        <v>0</v>
      </c>
      <c r="V287" s="12"/>
      <c r="W287" s="12"/>
      <c r="X287" s="12"/>
      <c r="Z287" s="12">
        <v>0</v>
      </c>
      <c r="AA287" s="12"/>
      <c r="AB287" s="12"/>
      <c r="AD287" s="12">
        <v>0</v>
      </c>
      <c r="AE287" s="12"/>
      <c r="AF287" s="12"/>
      <c r="AG287" s="12"/>
      <c r="AH287" s="12"/>
      <c r="AJ287" s="12">
        <v>0</v>
      </c>
      <c r="AK287" s="12"/>
      <c r="AM287" s="12">
        <v>0</v>
      </c>
      <c r="AN287" s="12"/>
      <c r="AO287" s="12"/>
      <c r="AQ287" s="12">
        <v>0</v>
      </c>
      <c r="AR287" s="12"/>
      <c r="AS287" s="12"/>
      <c r="AT287" s="12"/>
      <c r="AU287" s="12"/>
      <c r="AW287" s="12">
        <v>0</v>
      </c>
      <c r="AX287" s="12"/>
      <c r="AY287" s="12"/>
      <c r="AZ287" s="12"/>
    </row>
    <row r="288" spans="2:56" ht="13.5" customHeight="1" x14ac:dyDescent="0.2">
      <c r="D288" s="15"/>
      <c r="E288" s="15"/>
      <c r="F288" s="15"/>
      <c r="G288" s="15"/>
      <c r="H288" s="15"/>
      <c r="I288" s="15"/>
      <c r="J288" s="11" t="s">
        <v>14</v>
      </c>
      <c r="K288" s="11"/>
      <c r="L288" s="11"/>
      <c r="M288" s="11"/>
      <c r="O288" s="12">
        <v>0</v>
      </c>
      <c r="P288" s="12"/>
      <c r="Q288" s="12"/>
      <c r="R288" s="12"/>
      <c r="S288" s="12"/>
      <c r="U288" s="12">
        <v>0</v>
      </c>
      <c r="V288" s="12"/>
      <c r="W288" s="12"/>
      <c r="X288" s="12"/>
      <c r="Z288" s="12">
        <v>0</v>
      </c>
      <c r="AA288" s="12"/>
      <c r="AB288" s="12"/>
      <c r="AD288" s="12">
        <v>0</v>
      </c>
      <c r="AE288" s="12"/>
      <c r="AF288" s="12"/>
      <c r="AG288" s="12"/>
      <c r="AH288" s="12"/>
      <c r="AJ288" s="12">
        <v>0</v>
      </c>
      <c r="AK288" s="12"/>
      <c r="AM288" s="12">
        <v>0</v>
      </c>
      <c r="AN288" s="12"/>
      <c r="AO288" s="12"/>
      <c r="AQ288" s="12">
        <v>354616</v>
      </c>
      <c r="AR288" s="12"/>
      <c r="AS288" s="12"/>
      <c r="AT288" s="12"/>
      <c r="AU288" s="12"/>
      <c r="AW288" s="12">
        <v>354616</v>
      </c>
      <c r="AX288" s="12"/>
      <c r="AY288" s="12"/>
      <c r="AZ288" s="12"/>
    </row>
    <row r="289" spans="2:56" ht="6.75" customHeight="1" x14ac:dyDescent="0.2">
      <c r="D289" s="15"/>
      <c r="E289" s="15"/>
      <c r="F289" s="15"/>
      <c r="G289" s="15"/>
      <c r="H289" s="15"/>
      <c r="I289" s="15"/>
    </row>
    <row r="290" spans="2:56" ht="13.5" customHeight="1" x14ac:dyDescent="0.2">
      <c r="D290" s="15"/>
      <c r="E290" s="15"/>
      <c r="F290" s="15"/>
      <c r="G290" s="15"/>
      <c r="H290" s="15"/>
      <c r="I290" s="15"/>
      <c r="J290" s="11" t="s">
        <v>15</v>
      </c>
      <c r="K290" s="11"/>
      <c r="L290" s="11"/>
      <c r="M290" s="11"/>
      <c r="O290" s="12">
        <v>0</v>
      </c>
      <c r="P290" s="12"/>
      <c r="Q290" s="12"/>
      <c r="R290" s="12"/>
      <c r="S290" s="12"/>
      <c r="U290" s="12">
        <v>0</v>
      </c>
      <c r="V290" s="12"/>
      <c r="W290" s="12"/>
      <c r="X290" s="12"/>
      <c r="Z290" s="12">
        <v>0</v>
      </c>
      <c r="AA290" s="12"/>
      <c r="AB290" s="12"/>
      <c r="AD290" s="12">
        <v>0</v>
      </c>
      <c r="AE290" s="12"/>
      <c r="AF290" s="12"/>
      <c r="AG290" s="12"/>
      <c r="AH290" s="12"/>
      <c r="AJ290" s="12">
        <v>0</v>
      </c>
      <c r="AK290" s="12"/>
      <c r="AM290" s="12">
        <v>0</v>
      </c>
      <c r="AN290" s="12"/>
      <c r="AO290" s="12"/>
      <c r="AQ290" s="12">
        <v>0</v>
      </c>
      <c r="AR290" s="12"/>
      <c r="AS290" s="12"/>
      <c r="AT290" s="12"/>
      <c r="AU290" s="12"/>
      <c r="AW290" s="12">
        <v>0</v>
      </c>
      <c r="AX290" s="12"/>
      <c r="AY290" s="12"/>
      <c r="AZ290" s="12"/>
    </row>
    <row r="291" spans="2:56" ht="6" customHeight="1" x14ac:dyDescent="0.2"/>
    <row r="292" spans="2:56" s="3" customFormat="1" ht="13.5" customHeight="1" x14ac:dyDescent="0.2">
      <c r="B292" s="10">
        <v>132</v>
      </c>
      <c r="D292" s="15" t="s">
        <v>53</v>
      </c>
      <c r="E292" s="15"/>
      <c r="F292" s="15"/>
      <c r="G292" s="15"/>
      <c r="H292" s="15"/>
      <c r="I292" s="15"/>
      <c r="J292" s="17" t="s">
        <v>12</v>
      </c>
      <c r="K292" s="17"/>
      <c r="L292" s="17"/>
      <c r="M292" s="17"/>
      <c r="O292" s="16">
        <v>0</v>
      </c>
      <c r="P292" s="16"/>
      <c r="Q292" s="16"/>
      <c r="R292" s="16"/>
      <c r="S292" s="16"/>
      <c r="U292" s="16">
        <v>0</v>
      </c>
      <c r="V292" s="16"/>
      <c r="W292" s="16"/>
      <c r="X292" s="16"/>
      <c r="Z292" s="16">
        <v>0</v>
      </c>
      <c r="AA292" s="16"/>
      <c r="AB292" s="16"/>
      <c r="AD292" s="16">
        <v>0</v>
      </c>
      <c r="AE292" s="16"/>
      <c r="AF292" s="16"/>
      <c r="AG292" s="16"/>
      <c r="AH292" s="16"/>
      <c r="AJ292" s="16">
        <v>0</v>
      </c>
      <c r="AK292" s="16"/>
      <c r="AM292" s="16">
        <v>0</v>
      </c>
      <c r="AN292" s="16"/>
      <c r="AO292" s="16"/>
      <c r="AQ292" s="16">
        <v>4174650</v>
      </c>
      <c r="AR292" s="16"/>
      <c r="AS292" s="16"/>
      <c r="AT292" s="16"/>
      <c r="AU292" s="16"/>
      <c r="AW292" s="16">
        <v>4174650</v>
      </c>
      <c r="AX292" s="16"/>
      <c r="AY292" s="16"/>
      <c r="AZ292" s="16"/>
      <c r="BB292" s="4">
        <f>SUM(AW292)</f>
        <v>4174650</v>
      </c>
      <c r="BD292" s="5">
        <f>SUM(BB292*100/BB277)</f>
        <v>92.170563618917498</v>
      </c>
    </row>
    <row r="293" spans="2:56" ht="10.5" customHeight="1" x14ac:dyDescent="0.2">
      <c r="D293" s="15"/>
      <c r="E293" s="15"/>
      <c r="F293" s="15"/>
      <c r="G293" s="15"/>
      <c r="H293" s="15"/>
      <c r="I293" s="15"/>
    </row>
    <row r="294" spans="2:56" ht="16.5" customHeight="1" x14ac:dyDescent="0.2">
      <c r="D294" s="15"/>
      <c r="E294" s="15"/>
      <c r="F294" s="15"/>
      <c r="G294" s="15"/>
      <c r="H294" s="15"/>
      <c r="I294" s="15"/>
      <c r="J294" s="11" t="s">
        <v>13</v>
      </c>
      <c r="K294" s="11"/>
      <c r="L294" s="11"/>
      <c r="M294" s="11"/>
      <c r="O294" s="12">
        <v>0</v>
      </c>
      <c r="P294" s="12"/>
      <c r="Q294" s="12"/>
      <c r="R294" s="12"/>
      <c r="S294" s="12"/>
      <c r="U294" s="12">
        <v>0</v>
      </c>
      <c r="V294" s="12"/>
      <c r="W294" s="12"/>
      <c r="X294" s="12"/>
      <c r="Z294" s="12">
        <v>0</v>
      </c>
      <c r="AA294" s="12"/>
      <c r="AB294" s="12"/>
      <c r="AD294" s="12">
        <v>0</v>
      </c>
      <c r="AE294" s="12"/>
      <c r="AF294" s="12"/>
      <c r="AG294" s="12"/>
      <c r="AH294" s="12"/>
      <c r="AJ294" s="12">
        <v>0</v>
      </c>
      <c r="AK294" s="12"/>
      <c r="AM294" s="12">
        <v>0</v>
      </c>
      <c r="AN294" s="12"/>
      <c r="AO294" s="12"/>
      <c r="AQ294" s="12">
        <v>0</v>
      </c>
      <c r="AR294" s="12"/>
      <c r="AS294" s="12"/>
      <c r="AT294" s="12"/>
      <c r="AU294" s="12"/>
      <c r="AW294" s="12">
        <v>0</v>
      </c>
      <c r="AX294" s="12"/>
      <c r="AY294" s="12"/>
      <c r="AZ294" s="12"/>
    </row>
    <row r="295" spans="2:56" ht="13.5" customHeight="1" x14ac:dyDescent="0.2">
      <c r="D295" s="15"/>
      <c r="E295" s="15"/>
      <c r="F295" s="15"/>
      <c r="G295" s="15"/>
      <c r="H295" s="15"/>
      <c r="I295" s="15"/>
      <c r="J295" s="11" t="s">
        <v>14</v>
      </c>
      <c r="K295" s="11"/>
      <c r="L295" s="11"/>
      <c r="M295" s="11"/>
      <c r="O295" s="12">
        <v>0</v>
      </c>
      <c r="P295" s="12"/>
      <c r="Q295" s="12"/>
      <c r="R295" s="12"/>
      <c r="S295" s="12"/>
      <c r="U295" s="12">
        <v>0</v>
      </c>
      <c r="V295" s="12"/>
      <c r="W295" s="12"/>
      <c r="X295" s="12"/>
      <c r="Z295" s="12">
        <v>0</v>
      </c>
      <c r="AA295" s="12"/>
      <c r="AB295" s="12"/>
      <c r="AD295" s="12">
        <v>0</v>
      </c>
      <c r="AE295" s="12"/>
      <c r="AF295" s="12"/>
      <c r="AG295" s="12"/>
      <c r="AH295" s="12"/>
      <c r="AJ295" s="12">
        <v>0</v>
      </c>
      <c r="AK295" s="12"/>
      <c r="AM295" s="12">
        <v>0</v>
      </c>
      <c r="AN295" s="12"/>
      <c r="AO295" s="12"/>
      <c r="AQ295" s="12">
        <v>4174650</v>
      </c>
      <c r="AR295" s="12"/>
      <c r="AS295" s="12"/>
      <c r="AT295" s="12"/>
      <c r="AU295" s="12"/>
      <c r="AW295" s="12">
        <v>0</v>
      </c>
      <c r="AX295" s="12"/>
      <c r="AY295" s="12"/>
      <c r="AZ295" s="12"/>
    </row>
    <row r="296" spans="2:56" ht="6.75" customHeight="1" x14ac:dyDescent="0.2">
      <c r="D296" s="15"/>
      <c r="E296" s="15"/>
      <c r="F296" s="15"/>
      <c r="G296" s="15"/>
      <c r="H296" s="15"/>
      <c r="I296" s="15"/>
    </row>
    <row r="297" spans="2:56" ht="13.5" customHeight="1" x14ac:dyDescent="0.2">
      <c r="D297" s="15"/>
      <c r="E297" s="15"/>
      <c r="F297" s="15"/>
      <c r="G297" s="15"/>
      <c r="H297" s="15"/>
      <c r="I297" s="15"/>
      <c r="J297" s="11" t="s">
        <v>15</v>
      </c>
      <c r="K297" s="11"/>
      <c r="L297" s="11"/>
      <c r="M297" s="11"/>
      <c r="O297" s="12">
        <v>0</v>
      </c>
      <c r="P297" s="12"/>
      <c r="Q297" s="12"/>
      <c r="R297" s="12"/>
      <c r="S297" s="12"/>
      <c r="U297" s="12">
        <v>0</v>
      </c>
      <c r="V297" s="12"/>
      <c r="W297" s="12"/>
      <c r="X297" s="12"/>
      <c r="Z297" s="12">
        <v>0</v>
      </c>
      <c r="AA297" s="12"/>
      <c r="AB297" s="12"/>
      <c r="AD297" s="12">
        <v>0</v>
      </c>
      <c r="AE297" s="12"/>
      <c r="AF297" s="12"/>
      <c r="AG297" s="12"/>
      <c r="AH297" s="12"/>
      <c r="AJ297" s="12">
        <v>0</v>
      </c>
      <c r="AK297" s="12"/>
      <c r="AM297" s="12">
        <v>0</v>
      </c>
      <c r="AN297" s="12"/>
      <c r="AO297" s="12"/>
      <c r="AQ297" s="12">
        <v>0</v>
      </c>
      <c r="AR297" s="12"/>
      <c r="AS297" s="12"/>
      <c r="AT297" s="12"/>
      <c r="AU297" s="12"/>
      <c r="AW297" s="12">
        <v>4174650</v>
      </c>
      <c r="AX297" s="12"/>
      <c r="AY297" s="12"/>
      <c r="AZ297" s="12"/>
    </row>
    <row r="298" spans="2:56" ht="9.75" customHeight="1" x14ac:dyDescent="0.2"/>
    <row r="299" spans="2:56" s="1" customFormat="1" ht="15.75" customHeight="1" x14ac:dyDescent="0.2">
      <c r="B299" s="9"/>
      <c r="D299" s="15" t="s">
        <v>54</v>
      </c>
      <c r="E299" s="15"/>
      <c r="F299" s="15"/>
      <c r="G299" s="15"/>
      <c r="H299" s="15"/>
      <c r="I299" s="15"/>
      <c r="J299" s="19" t="s">
        <v>12</v>
      </c>
      <c r="K299" s="19"/>
      <c r="L299" s="19"/>
      <c r="M299" s="19"/>
      <c r="O299" s="18">
        <v>0</v>
      </c>
      <c r="P299" s="18"/>
      <c r="Q299" s="18"/>
      <c r="R299" s="18"/>
      <c r="S299" s="18"/>
      <c r="U299" s="18">
        <v>0</v>
      </c>
      <c r="V299" s="18"/>
      <c r="W299" s="18"/>
      <c r="X299" s="18"/>
      <c r="Z299" s="18">
        <v>0</v>
      </c>
      <c r="AA299" s="18"/>
      <c r="AB299" s="18"/>
      <c r="AD299" s="18">
        <v>0</v>
      </c>
      <c r="AE299" s="18"/>
      <c r="AF299" s="18"/>
      <c r="AG299" s="18"/>
      <c r="AH299" s="18"/>
      <c r="AJ299" s="18">
        <v>0</v>
      </c>
      <c r="AK299" s="18"/>
      <c r="AM299" s="18">
        <v>0</v>
      </c>
      <c r="AN299" s="18"/>
      <c r="AO299" s="18"/>
      <c r="AQ299" s="18">
        <v>2557620</v>
      </c>
      <c r="AR299" s="18"/>
      <c r="AS299" s="18"/>
      <c r="AT299" s="18"/>
      <c r="AU299" s="18"/>
      <c r="AW299" s="18">
        <v>2557620</v>
      </c>
      <c r="AX299" s="18"/>
      <c r="AY299" s="18"/>
      <c r="AZ299" s="18"/>
      <c r="BB299" s="2">
        <f>SUM(BB307)</f>
        <v>2557620</v>
      </c>
      <c r="BD299" s="1">
        <f>SUM(BD307)</f>
        <v>100</v>
      </c>
    </row>
    <row r="300" spans="2:56" ht="13.5" customHeight="1" x14ac:dyDescent="0.2">
      <c r="D300" s="15"/>
      <c r="E300" s="15"/>
      <c r="F300" s="15"/>
      <c r="G300" s="15"/>
      <c r="H300" s="15"/>
      <c r="I300" s="15"/>
      <c r="J300" s="11" t="s">
        <v>13</v>
      </c>
      <c r="K300" s="11"/>
      <c r="L300" s="11"/>
      <c r="M300" s="11"/>
      <c r="O300" s="12">
        <v>0</v>
      </c>
      <c r="P300" s="12"/>
      <c r="Q300" s="12"/>
      <c r="R300" s="12"/>
      <c r="S300" s="12"/>
      <c r="U300" s="12">
        <v>0</v>
      </c>
      <c r="V300" s="12"/>
      <c r="W300" s="12"/>
      <c r="X300" s="12"/>
      <c r="Z300" s="12">
        <v>0</v>
      </c>
      <c r="AA300" s="12"/>
      <c r="AB300" s="12"/>
      <c r="AD300" s="12">
        <v>0</v>
      </c>
      <c r="AE300" s="12"/>
      <c r="AF300" s="12"/>
      <c r="AG300" s="12"/>
      <c r="AH300" s="12"/>
      <c r="AJ300" s="12">
        <v>0</v>
      </c>
      <c r="AK300" s="12"/>
      <c r="AM300" s="12">
        <v>0</v>
      </c>
      <c r="AN300" s="12"/>
      <c r="AO300" s="12"/>
      <c r="AQ300" s="12">
        <v>1500000</v>
      </c>
      <c r="AR300" s="12"/>
      <c r="AS300" s="12"/>
      <c r="AT300" s="12"/>
      <c r="AU300" s="12"/>
      <c r="AW300" s="12">
        <v>1500000</v>
      </c>
      <c r="AX300" s="12"/>
      <c r="AY300" s="12"/>
      <c r="AZ300" s="12"/>
    </row>
    <row r="301" spans="2:56" ht="6.75" customHeight="1" x14ac:dyDescent="0.2">
      <c r="D301" s="15"/>
      <c r="E301" s="15"/>
      <c r="F301" s="15"/>
      <c r="G301" s="15"/>
      <c r="H301" s="15"/>
      <c r="I301" s="15"/>
    </row>
    <row r="302" spans="2:56" ht="13.5" customHeight="1" x14ac:dyDescent="0.2">
      <c r="D302" s="15"/>
      <c r="E302" s="15"/>
      <c r="F302" s="15"/>
      <c r="G302" s="15"/>
      <c r="H302" s="15"/>
      <c r="I302" s="15"/>
      <c r="J302" s="11" t="s">
        <v>14</v>
      </c>
      <c r="K302" s="11"/>
      <c r="L302" s="11"/>
      <c r="M302" s="11"/>
      <c r="O302" s="12">
        <v>0</v>
      </c>
      <c r="P302" s="12"/>
      <c r="Q302" s="12"/>
      <c r="R302" s="12"/>
      <c r="S302" s="12"/>
      <c r="U302" s="12">
        <v>0</v>
      </c>
      <c r="V302" s="12"/>
      <c r="W302" s="12"/>
      <c r="X302" s="12"/>
      <c r="Z302" s="12">
        <v>0</v>
      </c>
      <c r="AA302" s="12"/>
      <c r="AB302" s="12"/>
      <c r="AD302" s="12">
        <v>0</v>
      </c>
      <c r="AE302" s="12"/>
      <c r="AF302" s="12"/>
      <c r="AG302" s="12"/>
      <c r="AH302" s="12"/>
      <c r="AJ302" s="12">
        <v>0</v>
      </c>
      <c r="AK302" s="12"/>
      <c r="AM302" s="12">
        <v>0</v>
      </c>
      <c r="AN302" s="12"/>
      <c r="AO302" s="12"/>
      <c r="AQ302" s="12">
        <v>2546019.0499999998</v>
      </c>
      <c r="AR302" s="12"/>
      <c r="AS302" s="12"/>
      <c r="AT302" s="12"/>
      <c r="AU302" s="12"/>
      <c r="AW302" s="12">
        <v>2546019.0499999998</v>
      </c>
      <c r="AX302" s="12"/>
      <c r="AY302" s="12"/>
      <c r="AZ302" s="12"/>
    </row>
    <row r="303" spans="2:56" ht="6" customHeight="1" x14ac:dyDescent="0.2">
      <c r="D303" s="15"/>
      <c r="E303" s="15"/>
      <c r="F303" s="15"/>
      <c r="G303" s="15"/>
      <c r="H303" s="15"/>
      <c r="I303" s="15"/>
    </row>
    <row r="304" spans="2:56" ht="5.25" customHeight="1" x14ac:dyDescent="0.2">
      <c r="D304" s="15"/>
      <c r="E304" s="15"/>
      <c r="F304" s="15"/>
      <c r="G304" s="15"/>
      <c r="H304" s="15"/>
      <c r="I304" s="15"/>
      <c r="J304" s="11" t="s">
        <v>15</v>
      </c>
      <c r="K304" s="11"/>
      <c r="L304" s="11"/>
      <c r="M304" s="11"/>
      <c r="O304" s="12">
        <v>0</v>
      </c>
      <c r="P304" s="12"/>
      <c r="Q304" s="12"/>
      <c r="R304" s="12"/>
      <c r="S304" s="12"/>
      <c r="U304" s="12">
        <v>0</v>
      </c>
      <c r="V304" s="12"/>
      <c r="W304" s="12"/>
      <c r="X304" s="12"/>
      <c r="Z304" s="12">
        <v>0</v>
      </c>
      <c r="AA304" s="12"/>
      <c r="AB304" s="12"/>
      <c r="AD304" s="12">
        <v>0</v>
      </c>
      <c r="AE304" s="12"/>
      <c r="AF304" s="12"/>
      <c r="AG304" s="12"/>
      <c r="AH304" s="12"/>
      <c r="AJ304" s="12">
        <v>0</v>
      </c>
      <c r="AK304" s="12"/>
      <c r="AM304" s="12">
        <v>0</v>
      </c>
      <c r="AN304" s="12"/>
      <c r="AO304" s="12"/>
      <c r="AQ304" s="12">
        <v>11600.95</v>
      </c>
      <c r="AR304" s="12"/>
      <c r="AS304" s="12"/>
      <c r="AT304" s="12"/>
      <c r="AU304" s="12"/>
      <c r="AW304" s="12">
        <v>11600.95</v>
      </c>
      <c r="AX304" s="12"/>
      <c r="AY304" s="12"/>
      <c r="AZ304" s="12"/>
    </row>
    <row r="305" spans="2:56" ht="7.5" customHeight="1" x14ac:dyDescent="0.2">
      <c r="J305" s="11"/>
      <c r="K305" s="11"/>
      <c r="L305" s="11"/>
      <c r="M305" s="11"/>
      <c r="O305" s="12"/>
      <c r="P305" s="12"/>
      <c r="Q305" s="12"/>
      <c r="R305" s="12"/>
      <c r="S305" s="12"/>
      <c r="U305" s="12"/>
      <c r="V305" s="12"/>
      <c r="W305" s="12"/>
      <c r="X305" s="12"/>
      <c r="Z305" s="12"/>
      <c r="AA305" s="12"/>
      <c r="AB305" s="12"/>
      <c r="AD305" s="12"/>
      <c r="AE305" s="12"/>
      <c r="AF305" s="12"/>
      <c r="AG305" s="12"/>
      <c r="AH305" s="12"/>
      <c r="AJ305" s="12"/>
      <c r="AK305" s="12"/>
      <c r="AM305" s="12"/>
      <c r="AN305" s="12"/>
      <c r="AO305" s="12"/>
      <c r="AQ305" s="12"/>
      <c r="AR305" s="12"/>
      <c r="AS305" s="12"/>
      <c r="AT305" s="12"/>
      <c r="AU305" s="12"/>
      <c r="AW305" s="12"/>
      <c r="AX305" s="12"/>
      <c r="AY305" s="12"/>
      <c r="AZ305" s="12"/>
    </row>
    <row r="306" spans="2:56" ht="6" customHeight="1" x14ac:dyDescent="0.2"/>
    <row r="307" spans="2:56" s="3" customFormat="1" ht="13.5" customHeight="1" x14ac:dyDescent="0.2">
      <c r="B307" s="10">
        <v>134</v>
      </c>
      <c r="D307" s="15" t="s">
        <v>55</v>
      </c>
      <c r="E307" s="15"/>
      <c r="F307" s="15"/>
      <c r="G307" s="15"/>
      <c r="H307" s="15"/>
      <c r="I307" s="15"/>
      <c r="J307" s="17" t="s">
        <v>12</v>
      </c>
      <c r="K307" s="17"/>
      <c r="L307" s="17"/>
      <c r="M307" s="17"/>
      <c r="O307" s="16">
        <v>0</v>
      </c>
      <c r="P307" s="16"/>
      <c r="Q307" s="16"/>
      <c r="R307" s="16"/>
      <c r="S307" s="16"/>
      <c r="U307" s="16">
        <v>0</v>
      </c>
      <c r="V307" s="16"/>
      <c r="W307" s="16"/>
      <c r="X307" s="16"/>
      <c r="Z307" s="16">
        <v>0</v>
      </c>
      <c r="AA307" s="16"/>
      <c r="AB307" s="16"/>
      <c r="AD307" s="16">
        <v>0</v>
      </c>
      <c r="AE307" s="16"/>
      <c r="AF307" s="16"/>
      <c r="AG307" s="16"/>
      <c r="AH307" s="16"/>
      <c r="AJ307" s="16">
        <v>0</v>
      </c>
      <c r="AK307" s="16"/>
      <c r="AM307" s="16">
        <v>0</v>
      </c>
      <c r="AN307" s="16"/>
      <c r="AO307" s="16"/>
      <c r="AQ307" s="16">
        <v>2557620</v>
      </c>
      <c r="AR307" s="16"/>
      <c r="AS307" s="16"/>
      <c r="AT307" s="16"/>
      <c r="AU307" s="16"/>
      <c r="AW307" s="16">
        <v>2557620</v>
      </c>
      <c r="AX307" s="16"/>
      <c r="AY307" s="16"/>
      <c r="AZ307" s="16"/>
      <c r="BB307" s="4">
        <f>SUM(AW307)</f>
        <v>2557620</v>
      </c>
      <c r="BD307" s="3">
        <f>SUM(BB307*100/BB299)</f>
        <v>100</v>
      </c>
    </row>
    <row r="308" spans="2:56" ht="10.5" customHeight="1" x14ac:dyDescent="0.2">
      <c r="D308" s="15"/>
      <c r="E308" s="15"/>
      <c r="F308" s="15"/>
      <c r="G308" s="15"/>
      <c r="H308" s="15"/>
      <c r="I308" s="15"/>
    </row>
    <row r="309" spans="2:56" ht="16.5" customHeight="1" x14ac:dyDescent="0.2">
      <c r="D309" s="15"/>
      <c r="E309" s="15"/>
      <c r="F309" s="15"/>
      <c r="G309" s="15"/>
      <c r="H309" s="15"/>
      <c r="I309" s="15"/>
      <c r="J309" s="11" t="s">
        <v>13</v>
      </c>
      <c r="K309" s="11"/>
      <c r="L309" s="11"/>
      <c r="M309" s="11"/>
      <c r="O309" s="12">
        <v>0</v>
      </c>
      <c r="P309" s="12"/>
      <c r="Q309" s="12"/>
      <c r="R309" s="12"/>
      <c r="S309" s="12"/>
      <c r="U309" s="12">
        <v>0</v>
      </c>
      <c r="V309" s="12"/>
      <c r="W309" s="12"/>
      <c r="X309" s="12"/>
      <c r="Z309" s="12">
        <v>0</v>
      </c>
      <c r="AA309" s="12"/>
      <c r="AB309" s="12"/>
      <c r="AD309" s="12">
        <v>0</v>
      </c>
      <c r="AE309" s="12"/>
      <c r="AF309" s="12"/>
      <c r="AG309" s="12"/>
      <c r="AH309" s="12"/>
      <c r="AJ309" s="12">
        <v>0</v>
      </c>
      <c r="AK309" s="12"/>
      <c r="AM309" s="12">
        <v>0</v>
      </c>
      <c r="AN309" s="12"/>
      <c r="AO309" s="12"/>
      <c r="AQ309" s="12">
        <v>1500000</v>
      </c>
      <c r="AR309" s="12"/>
      <c r="AS309" s="12"/>
      <c r="AT309" s="12"/>
      <c r="AU309" s="12"/>
      <c r="AW309" s="12">
        <v>1500000</v>
      </c>
      <c r="AX309" s="12"/>
      <c r="AY309" s="12"/>
      <c r="AZ309" s="12"/>
    </row>
    <row r="310" spans="2:56" ht="13.5" customHeight="1" x14ac:dyDescent="0.2">
      <c r="D310" s="15"/>
      <c r="E310" s="15"/>
      <c r="F310" s="15"/>
      <c r="G310" s="15"/>
      <c r="H310" s="15"/>
      <c r="I310" s="15"/>
      <c r="J310" s="11" t="s">
        <v>14</v>
      </c>
      <c r="K310" s="11"/>
      <c r="L310" s="11"/>
      <c r="M310" s="11"/>
      <c r="O310" s="12">
        <v>0</v>
      </c>
      <c r="P310" s="12"/>
      <c r="Q310" s="12"/>
      <c r="R310" s="12"/>
      <c r="S310" s="12"/>
      <c r="U310" s="12">
        <v>0</v>
      </c>
      <c r="V310" s="12"/>
      <c r="W310" s="12"/>
      <c r="X310" s="12"/>
      <c r="Z310" s="12">
        <v>0</v>
      </c>
      <c r="AA310" s="12"/>
      <c r="AB310" s="12"/>
      <c r="AD310" s="12">
        <v>0</v>
      </c>
      <c r="AE310" s="12"/>
      <c r="AF310" s="12"/>
      <c r="AG310" s="12"/>
      <c r="AH310" s="12"/>
      <c r="AJ310" s="12">
        <v>0</v>
      </c>
      <c r="AK310" s="12"/>
      <c r="AM310" s="12">
        <v>0</v>
      </c>
      <c r="AN310" s="12"/>
      <c r="AO310" s="12"/>
      <c r="AQ310" s="12">
        <v>2546019.0499999998</v>
      </c>
      <c r="AR310" s="12"/>
      <c r="AS310" s="12"/>
      <c r="AT310" s="12"/>
      <c r="AU310" s="12"/>
      <c r="AW310" s="12">
        <v>2546019.0499999998</v>
      </c>
      <c r="AX310" s="12"/>
      <c r="AY310" s="12"/>
      <c r="AZ310" s="12"/>
    </row>
    <row r="311" spans="2:56" ht="6.75" customHeight="1" x14ac:dyDescent="0.2">
      <c r="D311" s="15"/>
      <c r="E311" s="15"/>
      <c r="F311" s="15"/>
      <c r="G311" s="15"/>
      <c r="H311" s="15"/>
      <c r="I311" s="15"/>
    </row>
    <row r="312" spans="2:56" ht="13.5" customHeight="1" x14ac:dyDescent="0.2">
      <c r="D312" s="15"/>
      <c r="E312" s="15"/>
      <c r="F312" s="15"/>
      <c r="G312" s="15"/>
      <c r="H312" s="15"/>
      <c r="I312" s="15"/>
      <c r="J312" s="11" t="s">
        <v>15</v>
      </c>
      <c r="K312" s="11"/>
      <c r="L312" s="11"/>
      <c r="M312" s="11"/>
      <c r="O312" s="12">
        <v>0</v>
      </c>
      <c r="P312" s="12"/>
      <c r="Q312" s="12"/>
      <c r="R312" s="12"/>
      <c r="S312" s="12"/>
      <c r="U312" s="12">
        <v>0</v>
      </c>
      <c r="V312" s="12"/>
      <c r="W312" s="12"/>
      <c r="X312" s="12"/>
      <c r="Z312" s="12">
        <v>0</v>
      </c>
      <c r="AA312" s="12"/>
      <c r="AB312" s="12"/>
      <c r="AD312" s="12">
        <v>0</v>
      </c>
      <c r="AE312" s="12"/>
      <c r="AF312" s="12"/>
      <c r="AG312" s="12"/>
      <c r="AH312" s="12"/>
      <c r="AJ312" s="12">
        <v>0</v>
      </c>
      <c r="AK312" s="12"/>
      <c r="AM312" s="12">
        <v>0</v>
      </c>
      <c r="AN312" s="12"/>
      <c r="AO312" s="12"/>
      <c r="AQ312" s="12">
        <v>11600.95</v>
      </c>
      <c r="AR312" s="12"/>
      <c r="AS312" s="12"/>
      <c r="AT312" s="12"/>
      <c r="AU312" s="12"/>
      <c r="AW312" s="12">
        <v>11600.95</v>
      </c>
      <c r="AX312" s="12"/>
      <c r="AY312" s="12"/>
      <c r="AZ312" s="12"/>
    </row>
    <row r="313" spans="2:56" ht="9.75" customHeight="1" x14ac:dyDescent="0.2"/>
    <row r="314" spans="2:56" s="1" customFormat="1" ht="15.75" customHeight="1" x14ac:dyDescent="0.2">
      <c r="B314" s="9"/>
      <c r="D314" s="15" t="s">
        <v>56</v>
      </c>
      <c r="E314" s="15"/>
      <c r="F314" s="15"/>
      <c r="G314" s="15"/>
      <c r="H314" s="15"/>
      <c r="I314" s="15"/>
      <c r="J314" s="19" t="s">
        <v>12</v>
      </c>
      <c r="K314" s="19"/>
      <c r="L314" s="19"/>
      <c r="M314" s="19"/>
      <c r="O314" s="18">
        <v>0</v>
      </c>
      <c r="P314" s="18"/>
      <c r="Q314" s="18"/>
      <c r="R314" s="18"/>
      <c r="S314" s="18"/>
      <c r="U314" s="18">
        <v>0</v>
      </c>
      <c r="V314" s="18"/>
      <c r="W314" s="18"/>
      <c r="X314" s="18"/>
      <c r="Z314" s="18">
        <v>0</v>
      </c>
      <c r="AA314" s="18"/>
      <c r="AB314" s="18"/>
      <c r="AD314" s="18">
        <v>0</v>
      </c>
      <c r="AE314" s="18"/>
      <c r="AF314" s="18"/>
      <c r="AG314" s="18"/>
      <c r="AH314" s="18"/>
      <c r="AJ314" s="18">
        <v>0</v>
      </c>
      <c r="AK314" s="18"/>
      <c r="AM314" s="18">
        <v>0</v>
      </c>
      <c r="AN314" s="18"/>
      <c r="AO314" s="18"/>
      <c r="AQ314" s="18">
        <v>169075</v>
      </c>
      <c r="AR314" s="18"/>
      <c r="AS314" s="18"/>
      <c r="AT314" s="18"/>
      <c r="AU314" s="18"/>
      <c r="AW314" s="18">
        <v>169075</v>
      </c>
      <c r="AX314" s="18"/>
      <c r="AY314" s="18"/>
      <c r="AZ314" s="18"/>
      <c r="BB314" s="2">
        <f>SUM(BB322)</f>
        <v>169075</v>
      </c>
      <c r="BD314" s="1">
        <f>SUM(BD322)</f>
        <v>100</v>
      </c>
    </row>
    <row r="315" spans="2:56" ht="13.5" customHeight="1" x14ac:dyDescent="0.2">
      <c r="D315" s="15"/>
      <c r="E315" s="15"/>
      <c r="F315" s="15"/>
      <c r="G315" s="15"/>
      <c r="H315" s="15"/>
      <c r="I315" s="15"/>
      <c r="J315" s="11" t="s">
        <v>13</v>
      </c>
      <c r="K315" s="11"/>
      <c r="L315" s="11"/>
      <c r="M315" s="11"/>
      <c r="O315" s="12">
        <v>0</v>
      </c>
      <c r="P315" s="12"/>
      <c r="Q315" s="12"/>
      <c r="R315" s="12"/>
      <c r="S315" s="12"/>
      <c r="U315" s="12">
        <v>0</v>
      </c>
      <c r="V315" s="12"/>
      <c r="W315" s="12"/>
      <c r="X315" s="12"/>
      <c r="Z315" s="12">
        <v>0</v>
      </c>
      <c r="AA315" s="12"/>
      <c r="AB315" s="12"/>
      <c r="AD315" s="12">
        <v>0</v>
      </c>
      <c r="AE315" s="12"/>
      <c r="AF315" s="12"/>
      <c r="AG315" s="12"/>
      <c r="AH315" s="12"/>
      <c r="AJ315" s="12">
        <v>0</v>
      </c>
      <c r="AK315" s="12"/>
      <c r="AM315" s="12">
        <v>0</v>
      </c>
      <c r="AN315" s="12"/>
      <c r="AO315" s="12"/>
      <c r="AQ315" s="12">
        <v>0</v>
      </c>
      <c r="AR315" s="12"/>
      <c r="AS315" s="12"/>
      <c r="AT315" s="12"/>
      <c r="AU315" s="12"/>
      <c r="AW315" s="12">
        <v>0</v>
      </c>
      <c r="AX315" s="12"/>
      <c r="AY315" s="12"/>
      <c r="AZ315" s="12"/>
    </row>
    <row r="316" spans="2:56" ht="6.75" customHeight="1" x14ac:dyDescent="0.2">
      <c r="D316" s="15"/>
      <c r="E316" s="15"/>
      <c r="F316" s="15"/>
      <c r="G316" s="15"/>
      <c r="H316" s="15"/>
      <c r="I316" s="15"/>
    </row>
    <row r="317" spans="2:56" ht="13.5" customHeight="1" x14ac:dyDescent="0.2">
      <c r="D317" s="15"/>
      <c r="E317" s="15"/>
      <c r="F317" s="15"/>
      <c r="G317" s="15"/>
      <c r="H317" s="15"/>
      <c r="I317" s="15"/>
      <c r="J317" s="11" t="s">
        <v>14</v>
      </c>
      <c r="K317" s="11"/>
      <c r="L317" s="11"/>
      <c r="M317" s="11"/>
      <c r="O317" s="12">
        <v>0</v>
      </c>
      <c r="P317" s="12"/>
      <c r="Q317" s="12"/>
      <c r="R317" s="12"/>
      <c r="S317" s="12"/>
      <c r="U317" s="12">
        <v>0</v>
      </c>
      <c r="V317" s="12"/>
      <c r="W317" s="12"/>
      <c r="X317" s="12"/>
      <c r="Z317" s="12">
        <v>0</v>
      </c>
      <c r="AA317" s="12"/>
      <c r="AB317" s="12"/>
      <c r="AD317" s="12">
        <v>0</v>
      </c>
      <c r="AE317" s="12"/>
      <c r="AF317" s="12"/>
      <c r="AG317" s="12"/>
      <c r="AH317" s="12"/>
      <c r="AJ317" s="12">
        <v>0</v>
      </c>
      <c r="AK317" s="12"/>
      <c r="AM317" s="12">
        <v>0</v>
      </c>
      <c r="AN317" s="12"/>
      <c r="AO317" s="12"/>
      <c r="AQ317" s="12">
        <v>169075</v>
      </c>
      <c r="AR317" s="12"/>
      <c r="AS317" s="12"/>
      <c r="AT317" s="12"/>
      <c r="AU317" s="12"/>
      <c r="AW317" s="12">
        <v>169075</v>
      </c>
      <c r="AX317" s="12"/>
      <c r="AY317" s="12"/>
      <c r="AZ317" s="12"/>
    </row>
    <row r="318" spans="2:56" ht="6.75" customHeight="1" x14ac:dyDescent="0.2">
      <c r="D318" s="15"/>
      <c r="E318" s="15"/>
      <c r="F318" s="15"/>
      <c r="G318" s="15"/>
      <c r="H318" s="15"/>
      <c r="I318" s="15"/>
    </row>
    <row r="319" spans="2:56" ht="5.25" customHeight="1" x14ac:dyDescent="0.2">
      <c r="D319" s="15"/>
      <c r="E319" s="15"/>
      <c r="F319" s="15"/>
      <c r="G319" s="15"/>
      <c r="H319" s="15"/>
      <c r="I319" s="15"/>
      <c r="J319" s="11" t="s">
        <v>15</v>
      </c>
      <c r="K319" s="11"/>
      <c r="L319" s="11"/>
      <c r="M319" s="11"/>
      <c r="O319" s="12">
        <v>0</v>
      </c>
      <c r="P319" s="12"/>
      <c r="Q319" s="12"/>
      <c r="R319" s="12"/>
      <c r="S319" s="12"/>
      <c r="U319" s="12">
        <v>0</v>
      </c>
      <c r="V319" s="12"/>
      <c r="W319" s="12"/>
      <c r="X319" s="12"/>
      <c r="Z319" s="12">
        <v>0</v>
      </c>
      <c r="AA319" s="12"/>
      <c r="AB319" s="12"/>
      <c r="AD319" s="12">
        <v>0</v>
      </c>
      <c r="AE319" s="12"/>
      <c r="AF319" s="12"/>
      <c r="AG319" s="12"/>
      <c r="AH319" s="12"/>
      <c r="AJ319" s="12">
        <v>0</v>
      </c>
      <c r="AK319" s="12"/>
      <c r="AM319" s="12">
        <v>0</v>
      </c>
      <c r="AN319" s="12"/>
      <c r="AO319" s="12"/>
      <c r="AQ319" s="12">
        <v>0</v>
      </c>
      <c r="AR319" s="12"/>
      <c r="AS319" s="12"/>
      <c r="AT319" s="12"/>
      <c r="AU319" s="12"/>
      <c r="AW319" s="12">
        <v>0</v>
      </c>
      <c r="AX319" s="12"/>
      <c r="AY319" s="12"/>
      <c r="AZ319" s="12"/>
    </row>
    <row r="320" spans="2:56" ht="7.5" customHeight="1" x14ac:dyDescent="0.2">
      <c r="J320" s="11"/>
      <c r="K320" s="11"/>
      <c r="L320" s="11"/>
      <c r="M320" s="11"/>
      <c r="O320" s="12"/>
      <c r="P320" s="12"/>
      <c r="Q320" s="12"/>
      <c r="R320" s="12"/>
      <c r="S320" s="12"/>
      <c r="U320" s="12"/>
      <c r="V320" s="12"/>
      <c r="W320" s="12"/>
      <c r="X320" s="12"/>
      <c r="Z320" s="12"/>
      <c r="AA320" s="12"/>
      <c r="AB320" s="12"/>
      <c r="AD320" s="12"/>
      <c r="AE320" s="12"/>
      <c r="AF320" s="12"/>
      <c r="AG320" s="12"/>
      <c r="AH320" s="12"/>
      <c r="AJ320" s="12"/>
      <c r="AK320" s="12"/>
      <c r="AM320" s="12"/>
      <c r="AN320" s="12"/>
      <c r="AO320" s="12"/>
      <c r="AQ320" s="12"/>
      <c r="AR320" s="12"/>
      <c r="AS320" s="12"/>
      <c r="AT320" s="12"/>
      <c r="AU320" s="12"/>
      <c r="AW320" s="12"/>
      <c r="AX320" s="12"/>
      <c r="AY320" s="12"/>
      <c r="AZ320" s="12"/>
    </row>
    <row r="321" spans="2:56" ht="6" customHeight="1" x14ac:dyDescent="0.2"/>
    <row r="322" spans="2:56" s="3" customFormat="1" ht="13.5" customHeight="1" x14ac:dyDescent="0.2">
      <c r="B322" s="10">
        <v>135</v>
      </c>
      <c r="D322" s="15" t="s">
        <v>57</v>
      </c>
      <c r="E322" s="15"/>
      <c r="F322" s="15"/>
      <c r="G322" s="15"/>
      <c r="H322" s="15"/>
      <c r="I322" s="15"/>
      <c r="J322" s="17" t="s">
        <v>12</v>
      </c>
      <c r="K322" s="17"/>
      <c r="L322" s="17"/>
      <c r="M322" s="17"/>
      <c r="O322" s="16">
        <v>0</v>
      </c>
      <c r="P322" s="16"/>
      <c r="Q322" s="16"/>
      <c r="R322" s="16"/>
      <c r="S322" s="16"/>
      <c r="U322" s="16">
        <v>0</v>
      </c>
      <c r="V322" s="16"/>
      <c r="W322" s="16"/>
      <c r="X322" s="16"/>
      <c r="Z322" s="16">
        <v>0</v>
      </c>
      <c r="AA322" s="16"/>
      <c r="AB322" s="16"/>
      <c r="AD322" s="16">
        <v>0</v>
      </c>
      <c r="AE322" s="16"/>
      <c r="AF322" s="16"/>
      <c r="AG322" s="16"/>
      <c r="AH322" s="16"/>
      <c r="AJ322" s="16">
        <v>0</v>
      </c>
      <c r="AK322" s="16"/>
      <c r="AM322" s="16">
        <v>0</v>
      </c>
      <c r="AN322" s="16"/>
      <c r="AO322" s="16"/>
      <c r="AQ322" s="16">
        <v>169075</v>
      </c>
      <c r="AR322" s="16"/>
      <c r="AS322" s="16"/>
      <c r="AT322" s="16"/>
      <c r="AU322" s="16"/>
      <c r="AW322" s="16">
        <v>169075</v>
      </c>
      <c r="AX322" s="16"/>
      <c r="AY322" s="16"/>
      <c r="AZ322" s="16"/>
      <c r="BB322" s="4">
        <f>SUM(AW322)</f>
        <v>169075</v>
      </c>
      <c r="BD322" s="3">
        <f>SUM(BB322*100/BB314)</f>
        <v>100</v>
      </c>
    </row>
    <row r="323" spans="2:56" ht="10.5" customHeight="1" x14ac:dyDescent="0.2">
      <c r="D323" s="15"/>
      <c r="E323" s="15"/>
      <c r="F323" s="15"/>
      <c r="G323" s="15"/>
      <c r="H323" s="15"/>
      <c r="I323" s="15"/>
    </row>
    <row r="324" spans="2:56" ht="16.5" customHeight="1" x14ac:dyDescent="0.2">
      <c r="D324" s="15"/>
      <c r="E324" s="15"/>
      <c r="F324" s="15"/>
      <c r="G324" s="15"/>
      <c r="H324" s="15"/>
      <c r="I324" s="15"/>
      <c r="J324" s="11" t="s">
        <v>13</v>
      </c>
      <c r="K324" s="11"/>
      <c r="L324" s="11"/>
      <c r="M324" s="11"/>
      <c r="O324" s="12">
        <v>0</v>
      </c>
      <c r="P324" s="12"/>
      <c r="Q324" s="12"/>
      <c r="R324" s="12"/>
      <c r="S324" s="12"/>
      <c r="U324" s="12">
        <v>0</v>
      </c>
      <c r="V324" s="12"/>
      <c r="W324" s="12"/>
      <c r="X324" s="12"/>
      <c r="Z324" s="12">
        <v>0</v>
      </c>
      <c r="AA324" s="12"/>
      <c r="AB324" s="12"/>
      <c r="AD324" s="12">
        <v>0</v>
      </c>
      <c r="AE324" s="12"/>
      <c r="AF324" s="12"/>
      <c r="AG324" s="12"/>
      <c r="AH324" s="12"/>
      <c r="AJ324" s="12">
        <v>0</v>
      </c>
      <c r="AK324" s="12"/>
      <c r="AM324" s="12">
        <v>0</v>
      </c>
      <c r="AN324" s="12"/>
      <c r="AO324" s="12"/>
      <c r="AQ324" s="12">
        <v>0</v>
      </c>
      <c r="AR324" s="12"/>
      <c r="AS324" s="12"/>
      <c r="AT324" s="12"/>
      <c r="AU324" s="12"/>
      <c r="AW324" s="12">
        <v>0</v>
      </c>
      <c r="AX324" s="12"/>
      <c r="AY324" s="12"/>
      <c r="AZ324" s="12"/>
    </row>
    <row r="325" spans="2:56" ht="13.5" customHeight="1" x14ac:dyDescent="0.2">
      <c r="D325" s="15"/>
      <c r="E325" s="15"/>
      <c r="F325" s="15"/>
      <c r="G325" s="15"/>
      <c r="H325" s="15"/>
      <c r="I325" s="15"/>
      <c r="J325" s="11" t="s">
        <v>14</v>
      </c>
      <c r="K325" s="11"/>
      <c r="L325" s="11"/>
      <c r="M325" s="11"/>
      <c r="O325" s="12">
        <v>0</v>
      </c>
      <c r="P325" s="12"/>
      <c r="Q325" s="12"/>
      <c r="R325" s="12"/>
      <c r="S325" s="12"/>
      <c r="U325" s="12">
        <v>0</v>
      </c>
      <c r="V325" s="12"/>
      <c r="W325" s="12"/>
      <c r="X325" s="12"/>
      <c r="Z325" s="12">
        <v>0</v>
      </c>
      <c r="AA325" s="12"/>
      <c r="AB325" s="12"/>
      <c r="AD325" s="12">
        <v>0</v>
      </c>
      <c r="AE325" s="12"/>
      <c r="AF325" s="12"/>
      <c r="AG325" s="12"/>
      <c r="AH325" s="12"/>
      <c r="AJ325" s="12">
        <v>0</v>
      </c>
      <c r="AK325" s="12"/>
      <c r="AM325" s="12">
        <v>0</v>
      </c>
      <c r="AN325" s="12"/>
      <c r="AO325" s="12"/>
      <c r="AQ325" s="12">
        <v>169075</v>
      </c>
      <c r="AR325" s="12"/>
      <c r="AS325" s="12"/>
      <c r="AT325" s="12"/>
      <c r="AU325" s="12"/>
      <c r="AW325" s="12">
        <v>169075</v>
      </c>
      <c r="AX325" s="12"/>
      <c r="AY325" s="12"/>
      <c r="AZ325" s="12"/>
    </row>
    <row r="326" spans="2:56" ht="6.75" customHeight="1" x14ac:dyDescent="0.2">
      <c r="D326" s="15"/>
      <c r="E326" s="15"/>
      <c r="F326" s="15"/>
      <c r="G326" s="15"/>
      <c r="H326" s="15"/>
      <c r="I326" s="15"/>
    </row>
    <row r="327" spans="2:56" ht="13.5" customHeight="1" x14ac:dyDescent="0.2">
      <c r="D327" s="15"/>
      <c r="E327" s="15"/>
      <c r="F327" s="15"/>
      <c r="G327" s="15"/>
      <c r="H327" s="15"/>
      <c r="I327" s="15"/>
      <c r="J327" s="11" t="s">
        <v>15</v>
      </c>
      <c r="K327" s="11"/>
      <c r="L327" s="11"/>
      <c r="M327" s="11"/>
      <c r="O327" s="12">
        <v>0</v>
      </c>
      <c r="P327" s="12"/>
      <c r="Q327" s="12"/>
      <c r="R327" s="12"/>
      <c r="S327" s="12"/>
      <c r="U327" s="12">
        <v>0</v>
      </c>
      <c r="V327" s="12"/>
      <c r="W327" s="12"/>
      <c r="X327" s="12"/>
      <c r="Z327" s="12">
        <v>0</v>
      </c>
      <c r="AA327" s="12"/>
      <c r="AB327" s="12"/>
      <c r="AD327" s="12">
        <v>0</v>
      </c>
      <c r="AE327" s="12"/>
      <c r="AF327" s="12"/>
      <c r="AG327" s="12"/>
      <c r="AH327" s="12"/>
      <c r="AJ327" s="12">
        <v>0</v>
      </c>
      <c r="AK327" s="12"/>
      <c r="AM327" s="12">
        <v>0</v>
      </c>
      <c r="AN327" s="12"/>
      <c r="AO327" s="12"/>
      <c r="AQ327" s="12">
        <v>0</v>
      </c>
      <c r="AR327" s="12"/>
      <c r="AS327" s="12"/>
      <c r="AT327" s="12"/>
      <c r="AU327" s="12"/>
      <c r="AW327" s="12">
        <v>0</v>
      </c>
      <c r="AX327" s="12"/>
      <c r="AY327" s="12"/>
      <c r="AZ327" s="12"/>
    </row>
    <row r="328" spans="2:56" ht="9.75" customHeight="1" x14ac:dyDescent="0.2"/>
    <row r="329" spans="2:56" ht="15.75" customHeight="1" x14ac:dyDescent="0.2">
      <c r="C329" s="15" t="s">
        <v>58</v>
      </c>
      <c r="D329" s="15"/>
      <c r="E329" s="15"/>
      <c r="F329" s="15"/>
      <c r="G329" s="15"/>
      <c r="H329" s="15"/>
      <c r="I329" s="15"/>
      <c r="J329" s="11" t="s">
        <v>12</v>
      </c>
      <c r="K329" s="11"/>
      <c r="L329" s="11"/>
      <c r="M329" s="11"/>
      <c r="O329" s="12">
        <v>0</v>
      </c>
      <c r="P329" s="12"/>
      <c r="Q329" s="12"/>
      <c r="R329" s="12"/>
      <c r="S329" s="12"/>
      <c r="U329" s="12">
        <v>0</v>
      </c>
      <c r="V329" s="12"/>
      <c r="W329" s="12"/>
      <c r="X329" s="12"/>
      <c r="Z329" s="12">
        <v>1776870</v>
      </c>
      <c r="AA329" s="12"/>
      <c r="AB329" s="12"/>
      <c r="AD329" s="12">
        <v>0</v>
      </c>
      <c r="AE329" s="12"/>
      <c r="AF329" s="12"/>
      <c r="AG329" s="12"/>
      <c r="AH329" s="12"/>
      <c r="AJ329" s="12">
        <v>0</v>
      </c>
      <c r="AK329" s="12"/>
      <c r="AM329" s="12">
        <v>281000000</v>
      </c>
      <c r="AN329" s="12"/>
      <c r="AO329" s="12"/>
      <c r="AQ329" s="12">
        <v>251073029.13999999</v>
      </c>
      <c r="AR329" s="12"/>
      <c r="AS329" s="12"/>
      <c r="AT329" s="12"/>
      <c r="AU329" s="12"/>
      <c r="AW329" s="12">
        <v>533849899.13999999</v>
      </c>
      <c r="AX329" s="12"/>
      <c r="AY329" s="12"/>
      <c r="AZ329" s="12"/>
    </row>
    <row r="330" spans="2:56" ht="13.5" customHeight="1" x14ac:dyDescent="0.2">
      <c r="C330" s="15"/>
      <c r="D330" s="15"/>
      <c r="E330" s="15"/>
      <c r="F330" s="15"/>
      <c r="G330" s="15"/>
      <c r="H330" s="15"/>
      <c r="I330" s="15"/>
      <c r="J330" s="11" t="s">
        <v>13</v>
      </c>
      <c r="K330" s="11"/>
      <c r="L330" s="11"/>
      <c r="M330" s="11"/>
      <c r="O330" s="12">
        <v>0</v>
      </c>
      <c r="P330" s="12"/>
      <c r="Q330" s="12"/>
      <c r="R330" s="12"/>
      <c r="S330" s="12"/>
      <c r="U330" s="12">
        <v>0</v>
      </c>
      <c r="V330" s="12"/>
      <c r="W330" s="12"/>
      <c r="X330" s="12"/>
      <c r="Z330" s="12">
        <v>685560</v>
      </c>
      <c r="AA330" s="12"/>
      <c r="AB330" s="12"/>
      <c r="AD330" s="12">
        <v>0</v>
      </c>
      <c r="AE330" s="12"/>
      <c r="AF330" s="12"/>
      <c r="AG330" s="12"/>
      <c r="AH330" s="12"/>
      <c r="AJ330" s="12">
        <v>0</v>
      </c>
      <c r="AK330" s="12"/>
      <c r="AM330" s="12">
        <v>0</v>
      </c>
      <c r="AN330" s="12"/>
      <c r="AO330" s="12"/>
      <c r="AQ330" s="12">
        <v>63745864.399999999</v>
      </c>
      <c r="AR330" s="12"/>
      <c r="AS330" s="12"/>
      <c r="AT330" s="12"/>
      <c r="AU330" s="12"/>
      <c r="AW330" s="12">
        <v>64431424.399999999</v>
      </c>
      <c r="AX330" s="12"/>
      <c r="AY330" s="12"/>
      <c r="AZ330" s="12"/>
    </row>
    <row r="331" spans="2:56" ht="6.75" customHeight="1" x14ac:dyDescent="0.2">
      <c r="C331" s="15"/>
      <c r="D331" s="15"/>
      <c r="E331" s="15"/>
      <c r="F331" s="15"/>
      <c r="G331" s="15"/>
      <c r="H331" s="15"/>
      <c r="I331" s="15"/>
    </row>
    <row r="332" spans="2:56" ht="13.5" customHeight="1" x14ac:dyDescent="0.2">
      <c r="C332" s="15"/>
      <c r="D332" s="15"/>
      <c r="E332" s="15"/>
      <c r="F332" s="15"/>
      <c r="G332" s="15"/>
      <c r="H332" s="15"/>
      <c r="I332" s="15"/>
      <c r="J332" s="11" t="s">
        <v>14</v>
      </c>
      <c r="K332" s="11"/>
      <c r="L332" s="11"/>
      <c r="M332" s="11"/>
      <c r="O332" s="12">
        <v>0</v>
      </c>
      <c r="P332" s="12"/>
      <c r="Q332" s="12"/>
      <c r="R332" s="12"/>
      <c r="S332" s="12"/>
      <c r="U332" s="12">
        <v>0</v>
      </c>
      <c r="V332" s="12"/>
      <c r="W332" s="12"/>
      <c r="X332" s="12"/>
      <c r="Z332" s="12">
        <v>1766368.5</v>
      </c>
      <c r="AA332" s="12"/>
      <c r="AB332" s="12"/>
      <c r="AD332" s="12">
        <v>0</v>
      </c>
      <c r="AE332" s="12"/>
      <c r="AF332" s="12"/>
      <c r="AG332" s="12"/>
      <c r="AH332" s="12"/>
      <c r="AJ332" s="12">
        <v>0</v>
      </c>
      <c r="AK332" s="12"/>
      <c r="AM332" s="12">
        <v>280999986</v>
      </c>
      <c r="AN332" s="12"/>
      <c r="AO332" s="12"/>
      <c r="AQ332" s="12">
        <v>253543582.28</v>
      </c>
      <c r="AR332" s="12"/>
      <c r="AS332" s="12"/>
      <c r="AT332" s="12"/>
      <c r="AU332" s="12"/>
      <c r="AW332" s="12">
        <v>297498521.77999997</v>
      </c>
      <c r="AX332" s="12"/>
      <c r="AY332" s="12"/>
      <c r="AZ332" s="12"/>
    </row>
    <row r="333" spans="2:56" ht="6.75" customHeight="1" x14ac:dyDescent="0.2">
      <c r="C333" s="15"/>
      <c r="D333" s="15"/>
      <c r="E333" s="15"/>
      <c r="F333" s="15"/>
      <c r="G333" s="15"/>
      <c r="H333" s="15"/>
      <c r="I333" s="15"/>
    </row>
    <row r="334" spans="2:56" ht="5.25" customHeight="1" x14ac:dyDescent="0.2">
      <c r="C334" s="15"/>
      <c r="D334" s="15"/>
      <c r="E334" s="15"/>
      <c r="F334" s="15"/>
      <c r="G334" s="15"/>
      <c r="H334" s="15"/>
      <c r="I334" s="15"/>
      <c r="J334" s="11" t="s">
        <v>15</v>
      </c>
      <c r="K334" s="11"/>
      <c r="L334" s="11"/>
      <c r="M334" s="11"/>
      <c r="O334" s="12">
        <v>0</v>
      </c>
      <c r="P334" s="12"/>
      <c r="Q334" s="12"/>
      <c r="R334" s="12"/>
      <c r="S334" s="12"/>
      <c r="U334" s="12">
        <v>0</v>
      </c>
      <c r="V334" s="12"/>
      <c r="W334" s="12"/>
      <c r="X334" s="12"/>
      <c r="Z334" s="12">
        <v>10501.5</v>
      </c>
      <c r="AA334" s="12"/>
      <c r="AB334" s="12"/>
      <c r="AD334" s="12">
        <v>0</v>
      </c>
      <c r="AE334" s="12"/>
      <c r="AF334" s="12"/>
      <c r="AG334" s="12"/>
      <c r="AH334" s="12"/>
      <c r="AJ334" s="12">
        <v>0</v>
      </c>
      <c r="AK334" s="12"/>
      <c r="AM334" s="12">
        <v>14</v>
      </c>
      <c r="AN334" s="12"/>
      <c r="AO334" s="12"/>
      <c r="AQ334" s="12">
        <v>-2470553.14</v>
      </c>
      <c r="AR334" s="12"/>
      <c r="AS334" s="12"/>
      <c r="AT334" s="12"/>
      <c r="AU334" s="12"/>
      <c r="AW334" s="12">
        <v>236351377.36000001</v>
      </c>
      <c r="AX334" s="12"/>
      <c r="AY334" s="12"/>
      <c r="AZ334" s="12"/>
    </row>
    <row r="335" spans="2:56" ht="7.5" customHeight="1" x14ac:dyDescent="0.2">
      <c r="J335" s="11"/>
      <c r="K335" s="11"/>
      <c r="L335" s="11"/>
      <c r="M335" s="11"/>
      <c r="O335" s="12"/>
      <c r="P335" s="12"/>
      <c r="Q335" s="12"/>
      <c r="R335" s="12"/>
      <c r="S335" s="12"/>
      <c r="U335" s="12"/>
      <c r="V335" s="12"/>
      <c r="W335" s="12"/>
      <c r="X335" s="12"/>
      <c r="Z335" s="12"/>
      <c r="AA335" s="12"/>
      <c r="AB335" s="12"/>
      <c r="AD335" s="12"/>
      <c r="AE335" s="12"/>
      <c r="AF335" s="12"/>
      <c r="AG335" s="12"/>
      <c r="AH335" s="12"/>
      <c r="AJ335" s="12"/>
      <c r="AK335" s="12"/>
      <c r="AM335" s="12"/>
      <c r="AN335" s="12"/>
      <c r="AO335" s="12"/>
      <c r="AQ335" s="12"/>
      <c r="AR335" s="12"/>
      <c r="AS335" s="12"/>
      <c r="AT335" s="12"/>
      <c r="AU335" s="12"/>
      <c r="AW335" s="12"/>
      <c r="AX335" s="12"/>
      <c r="AY335" s="12"/>
      <c r="AZ335" s="12"/>
    </row>
    <row r="336" spans="2:56" ht="9.75" customHeight="1" x14ac:dyDescent="0.2"/>
    <row r="337" spans="2:56" s="1" customFormat="1" ht="15.75" customHeight="1" x14ac:dyDescent="0.2">
      <c r="B337" s="9"/>
      <c r="D337" s="15" t="s">
        <v>59</v>
      </c>
      <c r="E337" s="15"/>
      <c r="F337" s="15"/>
      <c r="G337" s="15"/>
      <c r="H337" s="15"/>
      <c r="I337" s="15"/>
      <c r="J337" s="19" t="s">
        <v>12</v>
      </c>
      <c r="K337" s="19"/>
      <c r="L337" s="19"/>
      <c r="M337" s="19"/>
      <c r="O337" s="18">
        <v>0</v>
      </c>
      <c r="P337" s="18"/>
      <c r="Q337" s="18"/>
      <c r="R337" s="18"/>
      <c r="S337" s="18"/>
      <c r="U337" s="18">
        <v>0</v>
      </c>
      <c r="V337" s="18"/>
      <c r="W337" s="18"/>
      <c r="X337" s="18"/>
      <c r="Z337" s="18">
        <v>440400</v>
      </c>
      <c r="AA337" s="18"/>
      <c r="AB337" s="18"/>
      <c r="AD337" s="18">
        <v>0</v>
      </c>
      <c r="AE337" s="18"/>
      <c r="AF337" s="18"/>
      <c r="AG337" s="18"/>
      <c r="AH337" s="18"/>
      <c r="AJ337" s="18">
        <v>0</v>
      </c>
      <c r="AK337" s="18"/>
      <c r="AM337" s="18">
        <v>0</v>
      </c>
      <c r="AN337" s="18"/>
      <c r="AO337" s="18"/>
      <c r="AQ337" s="18">
        <v>79040774</v>
      </c>
      <c r="AR337" s="18"/>
      <c r="AS337" s="18"/>
      <c r="AT337" s="18"/>
      <c r="AU337" s="18"/>
      <c r="AW337" s="18">
        <v>79481174</v>
      </c>
      <c r="AX337" s="18"/>
      <c r="AY337" s="18"/>
      <c r="AZ337" s="18"/>
      <c r="BB337" s="2">
        <f>SUM(BB345:BB373)</f>
        <v>79481174</v>
      </c>
      <c r="BD337" s="7">
        <f>SUM(BD345:BD373)</f>
        <v>100</v>
      </c>
    </row>
    <row r="338" spans="2:56" ht="13.5" customHeight="1" x14ac:dyDescent="0.2">
      <c r="D338" s="15"/>
      <c r="E338" s="15"/>
      <c r="F338" s="15"/>
      <c r="G338" s="15"/>
      <c r="H338" s="15"/>
      <c r="I338" s="15"/>
      <c r="J338" s="11" t="s">
        <v>13</v>
      </c>
      <c r="K338" s="11"/>
      <c r="L338" s="11"/>
      <c r="M338" s="11"/>
      <c r="O338" s="12">
        <v>0</v>
      </c>
      <c r="P338" s="12"/>
      <c r="Q338" s="12"/>
      <c r="R338" s="12"/>
      <c r="S338" s="12"/>
      <c r="U338" s="12">
        <v>0</v>
      </c>
      <c r="V338" s="12"/>
      <c r="W338" s="12"/>
      <c r="X338" s="12"/>
      <c r="Z338" s="12">
        <v>440400</v>
      </c>
      <c r="AA338" s="12"/>
      <c r="AB338" s="12"/>
      <c r="AD338" s="12">
        <v>0</v>
      </c>
      <c r="AE338" s="12"/>
      <c r="AF338" s="12"/>
      <c r="AG338" s="12"/>
      <c r="AH338" s="12"/>
      <c r="AJ338" s="12">
        <v>0</v>
      </c>
      <c r="AK338" s="12"/>
      <c r="AM338" s="12">
        <v>0</v>
      </c>
      <c r="AN338" s="12"/>
      <c r="AO338" s="12"/>
      <c r="AQ338" s="12">
        <v>6994300</v>
      </c>
      <c r="AR338" s="12"/>
      <c r="AS338" s="12"/>
      <c r="AT338" s="12"/>
      <c r="AU338" s="12"/>
      <c r="AW338" s="12">
        <v>7434700</v>
      </c>
      <c r="AX338" s="12"/>
      <c r="AY338" s="12"/>
      <c r="AZ338" s="12"/>
    </row>
    <row r="339" spans="2:56" ht="6.75" customHeight="1" x14ac:dyDescent="0.2">
      <c r="D339" s="15"/>
      <c r="E339" s="15"/>
      <c r="F339" s="15"/>
      <c r="G339" s="15"/>
      <c r="H339" s="15"/>
      <c r="I339" s="15"/>
    </row>
    <row r="340" spans="2:56" ht="13.5" customHeight="1" x14ac:dyDescent="0.2">
      <c r="D340" s="15"/>
      <c r="E340" s="15"/>
      <c r="F340" s="15"/>
      <c r="G340" s="15"/>
      <c r="H340" s="15"/>
      <c r="I340" s="15"/>
      <c r="J340" s="11" t="s">
        <v>14</v>
      </c>
      <c r="K340" s="11"/>
      <c r="L340" s="11"/>
      <c r="M340" s="11"/>
      <c r="O340" s="12">
        <v>0</v>
      </c>
      <c r="P340" s="12"/>
      <c r="Q340" s="12"/>
      <c r="R340" s="12"/>
      <c r="S340" s="12"/>
      <c r="U340" s="12">
        <v>0</v>
      </c>
      <c r="V340" s="12"/>
      <c r="W340" s="12"/>
      <c r="X340" s="12"/>
      <c r="Z340" s="12">
        <v>440370</v>
      </c>
      <c r="AA340" s="12"/>
      <c r="AB340" s="12"/>
      <c r="AD340" s="12">
        <v>0</v>
      </c>
      <c r="AE340" s="12"/>
      <c r="AF340" s="12"/>
      <c r="AG340" s="12"/>
      <c r="AH340" s="12"/>
      <c r="AJ340" s="12">
        <v>0</v>
      </c>
      <c r="AK340" s="12"/>
      <c r="AM340" s="12">
        <v>0</v>
      </c>
      <c r="AN340" s="12"/>
      <c r="AO340" s="12"/>
      <c r="AQ340" s="12">
        <v>79000017.200000003</v>
      </c>
      <c r="AR340" s="12"/>
      <c r="AS340" s="12"/>
      <c r="AT340" s="12"/>
      <c r="AU340" s="12"/>
      <c r="AW340" s="12">
        <v>16780387.199999999</v>
      </c>
      <c r="AX340" s="12"/>
      <c r="AY340" s="12"/>
      <c r="AZ340" s="12"/>
    </row>
    <row r="341" spans="2:56" ht="6.75" customHeight="1" x14ac:dyDescent="0.2">
      <c r="D341" s="15"/>
      <c r="E341" s="15"/>
      <c r="F341" s="15"/>
      <c r="G341" s="15"/>
      <c r="H341" s="15"/>
      <c r="I341" s="15"/>
    </row>
    <row r="342" spans="2:56" ht="5.25" customHeight="1" x14ac:dyDescent="0.2">
      <c r="D342" s="15"/>
      <c r="E342" s="15"/>
      <c r="F342" s="15"/>
      <c r="G342" s="15"/>
      <c r="H342" s="15"/>
      <c r="I342" s="15"/>
      <c r="J342" s="11" t="s">
        <v>15</v>
      </c>
      <c r="K342" s="11"/>
      <c r="L342" s="11"/>
      <c r="M342" s="11"/>
      <c r="O342" s="12">
        <v>0</v>
      </c>
      <c r="P342" s="12"/>
      <c r="Q342" s="12"/>
      <c r="R342" s="12"/>
      <c r="S342" s="12"/>
      <c r="U342" s="12">
        <v>0</v>
      </c>
      <c r="V342" s="12"/>
      <c r="W342" s="12"/>
      <c r="X342" s="12"/>
      <c r="Z342" s="12">
        <v>30</v>
      </c>
      <c r="AA342" s="12"/>
      <c r="AB342" s="12"/>
      <c r="AD342" s="12">
        <v>0</v>
      </c>
      <c r="AE342" s="12"/>
      <c r="AF342" s="12"/>
      <c r="AG342" s="12"/>
      <c r="AH342" s="12"/>
      <c r="AJ342" s="12">
        <v>0</v>
      </c>
      <c r="AK342" s="12"/>
      <c r="AM342" s="12">
        <v>0</v>
      </c>
      <c r="AN342" s="12"/>
      <c r="AO342" s="12"/>
      <c r="AQ342" s="12">
        <v>40756.800000000003</v>
      </c>
      <c r="AR342" s="12"/>
      <c r="AS342" s="12"/>
      <c r="AT342" s="12"/>
      <c r="AU342" s="12"/>
      <c r="AW342" s="12">
        <v>62700786.799999997</v>
      </c>
      <c r="AX342" s="12"/>
      <c r="AY342" s="12"/>
      <c r="AZ342" s="12"/>
    </row>
    <row r="343" spans="2:56" ht="7.5" customHeight="1" x14ac:dyDescent="0.2">
      <c r="J343" s="11"/>
      <c r="K343" s="11"/>
      <c r="L343" s="11"/>
      <c r="M343" s="11"/>
      <c r="O343" s="12"/>
      <c r="P343" s="12"/>
      <c r="Q343" s="12"/>
      <c r="R343" s="12"/>
      <c r="S343" s="12"/>
      <c r="U343" s="12"/>
      <c r="V343" s="12"/>
      <c r="W343" s="12"/>
      <c r="X343" s="12"/>
      <c r="Z343" s="12"/>
      <c r="AA343" s="12"/>
      <c r="AB343" s="12"/>
      <c r="AD343" s="12"/>
      <c r="AE343" s="12"/>
      <c r="AF343" s="12"/>
      <c r="AG343" s="12"/>
      <c r="AH343" s="12"/>
      <c r="AJ343" s="12"/>
      <c r="AK343" s="12"/>
      <c r="AM343" s="12"/>
      <c r="AN343" s="12"/>
      <c r="AO343" s="12"/>
      <c r="AQ343" s="12"/>
      <c r="AR343" s="12"/>
      <c r="AS343" s="12"/>
      <c r="AT343" s="12"/>
      <c r="AU343" s="12"/>
      <c r="AW343" s="12"/>
      <c r="AX343" s="12"/>
      <c r="AY343" s="12"/>
      <c r="AZ343" s="12"/>
    </row>
    <row r="344" spans="2:56" ht="6" customHeight="1" x14ac:dyDescent="0.2"/>
    <row r="345" spans="2:56" s="3" customFormat="1" ht="13.5" customHeight="1" x14ac:dyDescent="0.2">
      <c r="B345" s="10">
        <v>136</v>
      </c>
      <c r="D345" s="15" t="s">
        <v>60</v>
      </c>
      <c r="E345" s="15"/>
      <c r="F345" s="15"/>
      <c r="G345" s="15"/>
      <c r="H345" s="15"/>
      <c r="I345" s="15"/>
      <c r="J345" s="17" t="s">
        <v>12</v>
      </c>
      <c r="K345" s="17"/>
      <c r="L345" s="17"/>
      <c r="M345" s="17"/>
      <c r="O345" s="16">
        <v>0</v>
      </c>
      <c r="P345" s="16"/>
      <c r="Q345" s="16"/>
      <c r="R345" s="16"/>
      <c r="S345" s="16"/>
      <c r="U345" s="16">
        <v>0</v>
      </c>
      <c r="V345" s="16"/>
      <c r="W345" s="16"/>
      <c r="X345" s="16"/>
      <c r="Z345" s="16">
        <v>0</v>
      </c>
      <c r="AA345" s="16"/>
      <c r="AB345" s="16"/>
      <c r="AD345" s="16">
        <v>0</v>
      </c>
      <c r="AE345" s="16"/>
      <c r="AF345" s="16"/>
      <c r="AG345" s="16"/>
      <c r="AH345" s="16"/>
      <c r="AJ345" s="16">
        <v>0</v>
      </c>
      <c r="AK345" s="16"/>
      <c r="AM345" s="16">
        <v>0</v>
      </c>
      <c r="AN345" s="16"/>
      <c r="AO345" s="16"/>
      <c r="AQ345" s="16">
        <v>69090731</v>
      </c>
      <c r="AR345" s="16"/>
      <c r="AS345" s="16"/>
      <c r="AT345" s="16"/>
      <c r="AU345" s="16"/>
      <c r="AW345" s="16">
        <v>69090731</v>
      </c>
      <c r="AX345" s="16"/>
      <c r="AY345" s="16"/>
      <c r="AZ345" s="16"/>
      <c r="BB345" s="4">
        <f>SUM(AW345)</f>
        <v>69090731</v>
      </c>
      <c r="BD345" s="5">
        <f>SUM(BB345*100/BB337)</f>
        <v>86.927164664175692</v>
      </c>
    </row>
    <row r="346" spans="2:56" ht="10.5" customHeight="1" x14ac:dyDescent="0.2">
      <c r="D346" s="15"/>
      <c r="E346" s="15"/>
      <c r="F346" s="15"/>
      <c r="G346" s="15"/>
      <c r="H346" s="15"/>
      <c r="I346" s="15"/>
    </row>
    <row r="347" spans="2:56" ht="16.5" customHeight="1" x14ac:dyDescent="0.2">
      <c r="D347" s="15"/>
      <c r="E347" s="15"/>
      <c r="F347" s="15"/>
      <c r="G347" s="15"/>
      <c r="H347" s="15"/>
      <c r="I347" s="15"/>
      <c r="J347" s="11" t="s">
        <v>13</v>
      </c>
      <c r="K347" s="11"/>
      <c r="L347" s="11"/>
      <c r="M347" s="11"/>
      <c r="O347" s="12">
        <v>0</v>
      </c>
      <c r="P347" s="12"/>
      <c r="Q347" s="12"/>
      <c r="R347" s="12"/>
      <c r="S347" s="12"/>
      <c r="U347" s="12">
        <v>0</v>
      </c>
      <c r="V347" s="12"/>
      <c r="W347" s="12"/>
      <c r="X347" s="12"/>
      <c r="Z347" s="12">
        <v>0</v>
      </c>
      <c r="AA347" s="12"/>
      <c r="AB347" s="12"/>
      <c r="AD347" s="12">
        <v>0</v>
      </c>
      <c r="AE347" s="12"/>
      <c r="AF347" s="12"/>
      <c r="AG347" s="12"/>
      <c r="AH347" s="12"/>
      <c r="AJ347" s="12">
        <v>0</v>
      </c>
      <c r="AK347" s="12"/>
      <c r="AM347" s="12">
        <v>0</v>
      </c>
      <c r="AN347" s="12"/>
      <c r="AO347" s="12"/>
      <c r="AQ347" s="12">
        <v>1275300</v>
      </c>
      <c r="AR347" s="12"/>
      <c r="AS347" s="12"/>
      <c r="AT347" s="12"/>
      <c r="AU347" s="12"/>
      <c r="AW347" s="12">
        <v>1275300</v>
      </c>
      <c r="AX347" s="12"/>
      <c r="AY347" s="12"/>
      <c r="AZ347" s="12"/>
    </row>
    <row r="348" spans="2:56" ht="13.5" customHeight="1" x14ac:dyDescent="0.2">
      <c r="D348" s="15"/>
      <c r="E348" s="15"/>
      <c r="F348" s="15"/>
      <c r="G348" s="15"/>
      <c r="H348" s="15"/>
      <c r="I348" s="15"/>
      <c r="J348" s="11" t="s">
        <v>14</v>
      </c>
      <c r="K348" s="11"/>
      <c r="L348" s="11"/>
      <c r="M348" s="11"/>
      <c r="O348" s="12">
        <v>0</v>
      </c>
      <c r="P348" s="12"/>
      <c r="Q348" s="12"/>
      <c r="R348" s="12"/>
      <c r="S348" s="12"/>
      <c r="U348" s="12">
        <v>0</v>
      </c>
      <c r="V348" s="12"/>
      <c r="W348" s="12"/>
      <c r="X348" s="12"/>
      <c r="Z348" s="12">
        <v>0</v>
      </c>
      <c r="AA348" s="12"/>
      <c r="AB348" s="12"/>
      <c r="AD348" s="12">
        <v>0</v>
      </c>
      <c r="AE348" s="12"/>
      <c r="AF348" s="12"/>
      <c r="AG348" s="12"/>
      <c r="AH348" s="12"/>
      <c r="AJ348" s="12">
        <v>0</v>
      </c>
      <c r="AK348" s="12"/>
      <c r="AM348" s="12">
        <v>0</v>
      </c>
      <c r="AN348" s="12"/>
      <c r="AO348" s="12"/>
      <c r="AQ348" s="12">
        <v>69086094.060000002</v>
      </c>
      <c r="AR348" s="12"/>
      <c r="AS348" s="12"/>
      <c r="AT348" s="12"/>
      <c r="AU348" s="12"/>
      <c r="AW348" s="12">
        <v>6426094.0599999996</v>
      </c>
      <c r="AX348" s="12"/>
      <c r="AY348" s="12"/>
      <c r="AZ348" s="12"/>
    </row>
    <row r="349" spans="2:56" ht="6.75" customHeight="1" x14ac:dyDescent="0.2">
      <c r="D349" s="15"/>
      <c r="E349" s="15"/>
      <c r="F349" s="15"/>
      <c r="G349" s="15"/>
      <c r="H349" s="15"/>
      <c r="I349" s="15"/>
    </row>
    <row r="350" spans="2:56" ht="13.5" customHeight="1" x14ac:dyDescent="0.2">
      <c r="D350" s="15"/>
      <c r="E350" s="15"/>
      <c r="F350" s="15"/>
      <c r="G350" s="15"/>
      <c r="H350" s="15"/>
      <c r="I350" s="15"/>
      <c r="J350" s="11" t="s">
        <v>15</v>
      </c>
      <c r="K350" s="11"/>
      <c r="L350" s="11"/>
      <c r="M350" s="11"/>
      <c r="O350" s="12">
        <v>0</v>
      </c>
      <c r="P350" s="12"/>
      <c r="Q350" s="12"/>
      <c r="R350" s="12"/>
      <c r="S350" s="12"/>
      <c r="U350" s="12">
        <v>0</v>
      </c>
      <c r="V350" s="12"/>
      <c r="W350" s="12"/>
      <c r="X350" s="12"/>
      <c r="Z350" s="12">
        <v>0</v>
      </c>
      <c r="AA350" s="12"/>
      <c r="AB350" s="12"/>
      <c r="AD350" s="12">
        <v>0</v>
      </c>
      <c r="AE350" s="12"/>
      <c r="AF350" s="12"/>
      <c r="AG350" s="12"/>
      <c r="AH350" s="12"/>
      <c r="AJ350" s="12">
        <v>0</v>
      </c>
      <c r="AK350" s="12"/>
      <c r="AM350" s="12">
        <v>0</v>
      </c>
      <c r="AN350" s="12"/>
      <c r="AO350" s="12"/>
      <c r="AQ350" s="12">
        <v>4636.9399999999996</v>
      </c>
      <c r="AR350" s="12"/>
      <c r="AS350" s="12"/>
      <c r="AT350" s="12"/>
      <c r="AU350" s="12"/>
      <c r="AW350" s="12">
        <v>62664636.939999998</v>
      </c>
      <c r="AX350" s="12"/>
      <c r="AY350" s="12"/>
      <c r="AZ350" s="12"/>
    </row>
    <row r="351" spans="2:56" ht="6" customHeight="1" x14ac:dyDescent="0.2"/>
    <row r="352" spans="2:56" s="3" customFormat="1" ht="13.5" customHeight="1" x14ac:dyDescent="0.2">
      <c r="B352" s="10">
        <v>137</v>
      </c>
      <c r="D352" s="15" t="s">
        <v>61</v>
      </c>
      <c r="E352" s="15"/>
      <c r="F352" s="15"/>
      <c r="G352" s="15"/>
      <c r="H352" s="15"/>
      <c r="I352" s="15"/>
      <c r="J352" s="17" t="s">
        <v>12</v>
      </c>
      <c r="K352" s="17"/>
      <c r="L352" s="17"/>
      <c r="M352" s="17"/>
      <c r="O352" s="16">
        <v>0</v>
      </c>
      <c r="P352" s="16"/>
      <c r="Q352" s="16"/>
      <c r="R352" s="16"/>
      <c r="S352" s="16"/>
      <c r="U352" s="16">
        <v>0</v>
      </c>
      <c r="V352" s="16"/>
      <c r="W352" s="16"/>
      <c r="X352" s="16"/>
      <c r="Z352" s="16">
        <v>0</v>
      </c>
      <c r="AA352" s="16"/>
      <c r="AB352" s="16"/>
      <c r="AD352" s="16">
        <v>0</v>
      </c>
      <c r="AE352" s="16"/>
      <c r="AF352" s="16"/>
      <c r="AG352" s="16"/>
      <c r="AH352" s="16"/>
      <c r="AJ352" s="16">
        <v>0</v>
      </c>
      <c r="AK352" s="16"/>
      <c r="AM352" s="16">
        <v>0</v>
      </c>
      <c r="AN352" s="16"/>
      <c r="AO352" s="16"/>
      <c r="AQ352" s="16">
        <v>5635132</v>
      </c>
      <c r="AR352" s="16"/>
      <c r="AS352" s="16"/>
      <c r="AT352" s="16"/>
      <c r="AU352" s="16"/>
      <c r="AW352" s="16">
        <v>5635132</v>
      </c>
      <c r="AX352" s="16"/>
      <c r="AY352" s="16"/>
      <c r="AZ352" s="16"/>
      <c r="BB352" s="4">
        <f>SUM(AW352)</f>
        <v>5635132</v>
      </c>
      <c r="BD352" s="5">
        <f>SUM(BB352*100/BB337)</f>
        <v>7.0898952750748245</v>
      </c>
    </row>
    <row r="353" spans="2:56" ht="10.5" customHeight="1" x14ac:dyDescent="0.2">
      <c r="D353" s="15"/>
      <c r="E353" s="15"/>
      <c r="F353" s="15"/>
      <c r="G353" s="15"/>
      <c r="H353" s="15"/>
      <c r="I353" s="15"/>
    </row>
    <row r="354" spans="2:56" ht="16.5" customHeight="1" x14ac:dyDescent="0.2">
      <c r="D354" s="15"/>
      <c r="E354" s="15"/>
      <c r="F354" s="15"/>
      <c r="G354" s="15"/>
      <c r="H354" s="15"/>
      <c r="I354" s="15"/>
      <c r="J354" s="11" t="s">
        <v>13</v>
      </c>
      <c r="K354" s="11"/>
      <c r="L354" s="11"/>
      <c r="M354" s="11"/>
      <c r="O354" s="12">
        <v>0</v>
      </c>
      <c r="P354" s="12"/>
      <c r="Q354" s="12"/>
      <c r="R354" s="12"/>
      <c r="S354" s="12"/>
      <c r="U354" s="12">
        <v>0</v>
      </c>
      <c r="V354" s="12"/>
      <c r="W354" s="12"/>
      <c r="X354" s="12"/>
      <c r="Z354" s="12">
        <v>0</v>
      </c>
      <c r="AA354" s="12"/>
      <c r="AB354" s="12"/>
      <c r="AD354" s="12">
        <v>0</v>
      </c>
      <c r="AE354" s="12"/>
      <c r="AF354" s="12"/>
      <c r="AG354" s="12"/>
      <c r="AH354" s="12"/>
      <c r="AJ354" s="12">
        <v>0</v>
      </c>
      <c r="AK354" s="12"/>
      <c r="AM354" s="12">
        <v>0</v>
      </c>
      <c r="AN354" s="12"/>
      <c r="AO354" s="12"/>
      <c r="AQ354" s="12">
        <v>4939000</v>
      </c>
      <c r="AR354" s="12"/>
      <c r="AS354" s="12"/>
      <c r="AT354" s="12"/>
      <c r="AU354" s="12"/>
      <c r="AW354" s="12">
        <v>4939000</v>
      </c>
      <c r="AX354" s="12"/>
      <c r="AY354" s="12"/>
      <c r="AZ354" s="12"/>
    </row>
    <row r="355" spans="2:56" ht="13.5" customHeight="1" x14ac:dyDescent="0.2">
      <c r="D355" s="15"/>
      <c r="E355" s="15"/>
      <c r="F355" s="15"/>
      <c r="G355" s="15"/>
      <c r="H355" s="15"/>
      <c r="I355" s="15"/>
      <c r="J355" s="11" t="s">
        <v>14</v>
      </c>
      <c r="K355" s="11"/>
      <c r="L355" s="11"/>
      <c r="M355" s="11"/>
      <c r="O355" s="12">
        <v>0</v>
      </c>
      <c r="P355" s="12"/>
      <c r="Q355" s="12"/>
      <c r="R355" s="12"/>
      <c r="S355" s="12"/>
      <c r="U355" s="12">
        <v>0</v>
      </c>
      <c r="V355" s="12"/>
      <c r="W355" s="12"/>
      <c r="X355" s="12"/>
      <c r="Z355" s="12">
        <v>0</v>
      </c>
      <c r="AA355" s="12"/>
      <c r="AB355" s="12"/>
      <c r="AD355" s="12">
        <v>0</v>
      </c>
      <c r="AE355" s="12"/>
      <c r="AF355" s="12"/>
      <c r="AG355" s="12"/>
      <c r="AH355" s="12"/>
      <c r="AJ355" s="12">
        <v>0</v>
      </c>
      <c r="AK355" s="12"/>
      <c r="AM355" s="12">
        <v>0</v>
      </c>
      <c r="AN355" s="12"/>
      <c r="AO355" s="12"/>
      <c r="AQ355" s="12">
        <v>5606140.5800000001</v>
      </c>
      <c r="AR355" s="12"/>
      <c r="AS355" s="12"/>
      <c r="AT355" s="12"/>
      <c r="AU355" s="12"/>
      <c r="AW355" s="12">
        <v>5606140.5800000001</v>
      </c>
      <c r="AX355" s="12"/>
      <c r="AY355" s="12"/>
      <c r="AZ355" s="12"/>
    </row>
    <row r="356" spans="2:56" ht="6.75" customHeight="1" x14ac:dyDescent="0.2">
      <c r="D356" s="15"/>
      <c r="E356" s="15"/>
      <c r="F356" s="15"/>
      <c r="G356" s="15"/>
      <c r="H356" s="15"/>
      <c r="I356" s="15"/>
    </row>
    <row r="357" spans="2:56" ht="13.5" customHeight="1" x14ac:dyDescent="0.2">
      <c r="D357" s="15"/>
      <c r="E357" s="15"/>
      <c r="F357" s="15"/>
      <c r="G357" s="15"/>
      <c r="H357" s="15"/>
      <c r="I357" s="15"/>
      <c r="J357" s="11" t="s">
        <v>15</v>
      </c>
      <c r="K357" s="11"/>
      <c r="L357" s="11"/>
      <c r="M357" s="11"/>
      <c r="O357" s="12">
        <v>0</v>
      </c>
      <c r="P357" s="12"/>
      <c r="Q357" s="12"/>
      <c r="R357" s="12"/>
      <c r="S357" s="12"/>
      <c r="U357" s="12">
        <v>0</v>
      </c>
      <c r="V357" s="12"/>
      <c r="W357" s="12"/>
      <c r="X357" s="12"/>
      <c r="Z357" s="12">
        <v>0</v>
      </c>
      <c r="AA357" s="12"/>
      <c r="AB357" s="12"/>
      <c r="AD357" s="12">
        <v>0</v>
      </c>
      <c r="AE357" s="12"/>
      <c r="AF357" s="12"/>
      <c r="AG357" s="12"/>
      <c r="AH357" s="12"/>
      <c r="AJ357" s="12">
        <v>0</v>
      </c>
      <c r="AK357" s="12"/>
      <c r="AM357" s="12">
        <v>0</v>
      </c>
      <c r="AN357" s="12"/>
      <c r="AO357" s="12"/>
      <c r="AQ357" s="12">
        <v>28991.42</v>
      </c>
      <c r="AR357" s="12"/>
      <c r="AS357" s="12"/>
      <c r="AT357" s="12"/>
      <c r="AU357" s="12"/>
      <c r="AW357" s="12">
        <v>28991.42</v>
      </c>
      <c r="AX357" s="12"/>
      <c r="AY357" s="12"/>
      <c r="AZ357" s="12"/>
    </row>
    <row r="358" spans="2:56" ht="6" customHeight="1" x14ac:dyDescent="0.2"/>
    <row r="359" spans="2:56" s="3" customFormat="1" ht="13.5" customHeight="1" x14ac:dyDescent="0.2">
      <c r="B359" s="10">
        <v>138</v>
      </c>
      <c r="D359" s="15" t="s">
        <v>62</v>
      </c>
      <c r="E359" s="15"/>
      <c r="F359" s="15"/>
      <c r="G359" s="15"/>
      <c r="H359" s="15"/>
      <c r="I359" s="15"/>
      <c r="J359" s="17" t="s">
        <v>12</v>
      </c>
      <c r="K359" s="17"/>
      <c r="L359" s="17"/>
      <c r="M359" s="17"/>
      <c r="O359" s="16">
        <v>0</v>
      </c>
      <c r="P359" s="16"/>
      <c r="Q359" s="16"/>
      <c r="R359" s="16"/>
      <c r="S359" s="16"/>
      <c r="U359" s="16">
        <v>0</v>
      </c>
      <c r="V359" s="16"/>
      <c r="W359" s="16"/>
      <c r="X359" s="16"/>
      <c r="Z359" s="16">
        <v>0</v>
      </c>
      <c r="AA359" s="16"/>
      <c r="AB359" s="16"/>
      <c r="AD359" s="16">
        <v>0</v>
      </c>
      <c r="AE359" s="16"/>
      <c r="AF359" s="16"/>
      <c r="AG359" s="16"/>
      <c r="AH359" s="16"/>
      <c r="AJ359" s="16">
        <v>0</v>
      </c>
      <c r="AK359" s="16"/>
      <c r="AM359" s="16">
        <v>0</v>
      </c>
      <c r="AN359" s="16"/>
      <c r="AO359" s="16"/>
      <c r="AQ359" s="16">
        <v>1751971</v>
      </c>
      <c r="AR359" s="16"/>
      <c r="AS359" s="16"/>
      <c r="AT359" s="16"/>
      <c r="AU359" s="16"/>
      <c r="AW359" s="16">
        <v>1751971</v>
      </c>
      <c r="AX359" s="16"/>
      <c r="AY359" s="16"/>
      <c r="AZ359" s="16"/>
      <c r="BB359" s="4">
        <f>SUM(AW359)</f>
        <v>1751971</v>
      </c>
      <c r="BD359" s="5">
        <f>SUM(BB359*100/BB337)</f>
        <v>2.2042590865605485</v>
      </c>
    </row>
    <row r="360" spans="2:56" ht="10.5" customHeight="1" x14ac:dyDescent="0.2">
      <c r="D360" s="15"/>
      <c r="E360" s="15"/>
      <c r="F360" s="15"/>
      <c r="G360" s="15"/>
      <c r="H360" s="15"/>
      <c r="I360" s="15"/>
    </row>
    <row r="361" spans="2:56" ht="16.5" customHeight="1" x14ac:dyDescent="0.2">
      <c r="D361" s="15"/>
      <c r="E361" s="15"/>
      <c r="F361" s="15"/>
      <c r="G361" s="15"/>
      <c r="H361" s="15"/>
      <c r="I361" s="15"/>
      <c r="J361" s="11" t="s">
        <v>13</v>
      </c>
      <c r="K361" s="11"/>
      <c r="L361" s="11"/>
      <c r="M361" s="11"/>
      <c r="O361" s="12">
        <v>0</v>
      </c>
      <c r="P361" s="12"/>
      <c r="Q361" s="12"/>
      <c r="R361" s="12"/>
      <c r="S361" s="12"/>
      <c r="U361" s="12">
        <v>0</v>
      </c>
      <c r="V361" s="12"/>
      <c r="W361" s="12"/>
      <c r="X361" s="12"/>
      <c r="Z361" s="12">
        <v>0</v>
      </c>
      <c r="AA361" s="12"/>
      <c r="AB361" s="12"/>
      <c r="AD361" s="12">
        <v>0</v>
      </c>
      <c r="AE361" s="12"/>
      <c r="AF361" s="12"/>
      <c r="AG361" s="12"/>
      <c r="AH361" s="12"/>
      <c r="AJ361" s="12">
        <v>0</v>
      </c>
      <c r="AK361" s="12"/>
      <c r="AM361" s="12">
        <v>0</v>
      </c>
      <c r="AN361" s="12"/>
      <c r="AO361" s="12"/>
      <c r="AQ361" s="12">
        <v>0</v>
      </c>
      <c r="AR361" s="12"/>
      <c r="AS361" s="12"/>
      <c r="AT361" s="12"/>
      <c r="AU361" s="12"/>
      <c r="AW361" s="12">
        <v>0</v>
      </c>
      <c r="AX361" s="12"/>
      <c r="AY361" s="12"/>
      <c r="AZ361" s="12"/>
    </row>
    <row r="362" spans="2:56" ht="13.5" customHeight="1" x14ac:dyDescent="0.2">
      <c r="D362" s="15"/>
      <c r="E362" s="15"/>
      <c r="F362" s="15"/>
      <c r="G362" s="15"/>
      <c r="H362" s="15"/>
      <c r="I362" s="15"/>
      <c r="J362" s="11" t="s">
        <v>14</v>
      </c>
      <c r="K362" s="11"/>
      <c r="L362" s="11"/>
      <c r="M362" s="11"/>
      <c r="O362" s="12">
        <v>0</v>
      </c>
      <c r="P362" s="12"/>
      <c r="Q362" s="12"/>
      <c r="R362" s="12"/>
      <c r="S362" s="12"/>
      <c r="U362" s="12">
        <v>0</v>
      </c>
      <c r="V362" s="12"/>
      <c r="W362" s="12"/>
      <c r="X362" s="12"/>
      <c r="Z362" s="12">
        <v>0</v>
      </c>
      <c r="AA362" s="12"/>
      <c r="AB362" s="12"/>
      <c r="AD362" s="12">
        <v>0</v>
      </c>
      <c r="AE362" s="12"/>
      <c r="AF362" s="12"/>
      <c r="AG362" s="12"/>
      <c r="AH362" s="12"/>
      <c r="AJ362" s="12">
        <v>0</v>
      </c>
      <c r="AK362" s="12"/>
      <c r="AM362" s="12">
        <v>0</v>
      </c>
      <c r="AN362" s="12"/>
      <c r="AO362" s="12"/>
      <c r="AQ362" s="12">
        <v>1747842</v>
      </c>
      <c r="AR362" s="12"/>
      <c r="AS362" s="12"/>
      <c r="AT362" s="12"/>
      <c r="AU362" s="12"/>
      <c r="AW362" s="12">
        <v>1747842</v>
      </c>
      <c r="AX362" s="12"/>
      <c r="AY362" s="12"/>
      <c r="AZ362" s="12"/>
    </row>
    <row r="363" spans="2:56" ht="6.75" customHeight="1" x14ac:dyDescent="0.2">
      <c r="D363" s="15"/>
      <c r="E363" s="15"/>
      <c r="F363" s="15"/>
      <c r="G363" s="15"/>
      <c r="H363" s="15"/>
      <c r="I363" s="15"/>
    </row>
    <row r="364" spans="2:56" ht="13.5" customHeight="1" x14ac:dyDescent="0.2">
      <c r="D364" s="15"/>
      <c r="E364" s="15"/>
      <c r="F364" s="15"/>
      <c r="G364" s="15"/>
      <c r="H364" s="15"/>
      <c r="I364" s="15"/>
      <c r="J364" s="11" t="s">
        <v>15</v>
      </c>
      <c r="K364" s="11"/>
      <c r="L364" s="11"/>
      <c r="M364" s="11"/>
      <c r="O364" s="12">
        <v>0</v>
      </c>
      <c r="P364" s="12"/>
      <c r="Q364" s="12"/>
      <c r="R364" s="12"/>
      <c r="S364" s="12"/>
      <c r="U364" s="12">
        <v>0</v>
      </c>
      <c r="V364" s="12"/>
      <c r="W364" s="12"/>
      <c r="X364" s="12"/>
      <c r="Z364" s="12">
        <v>0</v>
      </c>
      <c r="AA364" s="12"/>
      <c r="AB364" s="12"/>
      <c r="AD364" s="12">
        <v>0</v>
      </c>
      <c r="AE364" s="12"/>
      <c r="AF364" s="12"/>
      <c r="AG364" s="12"/>
      <c r="AH364" s="12"/>
      <c r="AJ364" s="12">
        <v>0</v>
      </c>
      <c r="AK364" s="12"/>
      <c r="AM364" s="12">
        <v>0</v>
      </c>
      <c r="AN364" s="12"/>
      <c r="AO364" s="12"/>
      <c r="AQ364" s="12">
        <v>4129</v>
      </c>
      <c r="AR364" s="12"/>
      <c r="AS364" s="12"/>
      <c r="AT364" s="12"/>
      <c r="AU364" s="12"/>
      <c r="AW364" s="12">
        <v>4129</v>
      </c>
      <c r="AX364" s="12"/>
      <c r="AY364" s="12"/>
      <c r="AZ364" s="12"/>
    </row>
    <row r="365" spans="2:56" ht="6" customHeight="1" x14ac:dyDescent="0.2"/>
    <row r="366" spans="2:56" s="3" customFormat="1" ht="13.5" customHeight="1" x14ac:dyDescent="0.2">
      <c r="B366" s="10">
        <v>139</v>
      </c>
      <c r="D366" s="15" t="s">
        <v>63</v>
      </c>
      <c r="E366" s="15"/>
      <c r="F366" s="15"/>
      <c r="G366" s="15"/>
      <c r="H366" s="15"/>
      <c r="I366" s="15"/>
      <c r="J366" s="17" t="s">
        <v>12</v>
      </c>
      <c r="K366" s="17"/>
      <c r="L366" s="17"/>
      <c r="M366" s="17"/>
      <c r="O366" s="16">
        <v>0</v>
      </c>
      <c r="P366" s="16"/>
      <c r="Q366" s="16"/>
      <c r="R366" s="16"/>
      <c r="S366" s="16"/>
      <c r="U366" s="16">
        <v>0</v>
      </c>
      <c r="V366" s="16"/>
      <c r="W366" s="16"/>
      <c r="X366" s="16"/>
      <c r="Z366" s="16">
        <v>440400</v>
      </c>
      <c r="AA366" s="16"/>
      <c r="AB366" s="16"/>
      <c r="AD366" s="16">
        <v>0</v>
      </c>
      <c r="AE366" s="16"/>
      <c r="AF366" s="16"/>
      <c r="AG366" s="16"/>
      <c r="AH366" s="16"/>
      <c r="AJ366" s="16">
        <v>0</v>
      </c>
      <c r="AK366" s="16"/>
      <c r="AM366" s="16">
        <v>0</v>
      </c>
      <c r="AN366" s="16"/>
      <c r="AO366" s="16"/>
      <c r="AQ366" s="16">
        <v>1937940</v>
      </c>
      <c r="AR366" s="16"/>
      <c r="AS366" s="16"/>
      <c r="AT366" s="16"/>
      <c r="AU366" s="16"/>
      <c r="AW366" s="16">
        <v>2378340</v>
      </c>
      <c r="AX366" s="16"/>
      <c r="AY366" s="16"/>
      <c r="AZ366" s="16"/>
      <c r="BB366" s="4">
        <f>SUM(AW366)</f>
        <v>2378340</v>
      </c>
      <c r="BD366" s="5">
        <f>SUM(BB366*100/BB337)</f>
        <v>2.9923312406029634</v>
      </c>
    </row>
    <row r="367" spans="2:56" ht="10.5" customHeight="1" x14ac:dyDescent="0.2">
      <c r="D367" s="15"/>
      <c r="E367" s="15"/>
      <c r="F367" s="15"/>
      <c r="G367" s="15"/>
      <c r="H367" s="15"/>
      <c r="I367" s="15"/>
    </row>
    <row r="368" spans="2:56" ht="16.5" customHeight="1" x14ac:dyDescent="0.2">
      <c r="D368" s="15"/>
      <c r="E368" s="15"/>
      <c r="F368" s="15"/>
      <c r="G368" s="15"/>
      <c r="H368" s="15"/>
      <c r="I368" s="15"/>
      <c r="J368" s="11" t="s">
        <v>13</v>
      </c>
      <c r="K368" s="11"/>
      <c r="L368" s="11"/>
      <c r="M368" s="11"/>
      <c r="O368" s="12">
        <v>0</v>
      </c>
      <c r="P368" s="12"/>
      <c r="Q368" s="12"/>
      <c r="R368" s="12"/>
      <c r="S368" s="12"/>
      <c r="U368" s="12">
        <v>0</v>
      </c>
      <c r="V368" s="12"/>
      <c r="W368" s="12"/>
      <c r="X368" s="12"/>
      <c r="Z368" s="12">
        <v>440400</v>
      </c>
      <c r="AA368" s="12"/>
      <c r="AB368" s="12"/>
      <c r="AD368" s="12">
        <v>0</v>
      </c>
      <c r="AE368" s="12"/>
      <c r="AF368" s="12"/>
      <c r="AG368" s="12"/>
      <c r="AH368" s="12"/>
      <c r="AJ368" s="12">
        <v>0</v>
      </c>
      <c r="AK368" s="12"/>
      <c r="AM368" s="12">
        <v>0</v>
      </c>
      <c r="AN368" s="12"/>
      <c r="AO368" s="12"/>
      <c r="AQ368" s="12">
        <v>300000</v>
      </c>
      <c r="AR368" s="12"/>
      <c r="AS368" s="12"/>
      <c r="AT368" s="12"/>
      <c r="AU368" s="12"/>
      <c r="AW368" s="12">
        <v>740400</v>
      </c>
      <c r="AX368" s="12"/>
      <c r="AY368" s="12"/>
      <c r="AZ368" s="12"/>
    </row>
    <row r="369" spans="2:56" ht="13.5" customHeight="1" x14ac:dyDescent="0.2">
      <c r="D369" s="15"/>
      <c r="E369" s="15"/>
      <c r="F369" s="15"/>
      <c r="G369" s="15"/>
      <c r="H369" s="15"/>
      <c r="I369" s="15"/>
      <c r="J369" s="11" t="s">
        <v>14</v>
      </c>
      <c r="K369" s="11"/>
      <c r="L369" s="11"/>
      <c r="M369" s="11"/>
      <c r="O369" s="12">
        <v>0</v>
      </c>
      <c r="P369" s="12"/>
      <c r="Q369" s="12"/>
      <c r="R369" s="12"/>
      <c r="S369" s="12"/>
      <c r="U369" s="12">
        <v>0</v>
      </c>
      <c r="V369" s="12"/>
      <c r="W369" s="12"/>
      <c r="X369" s="12"/>
      <c r="Z369" s="12">
        <v>440370</v>
      </c>
      <c r="AA369" s="12"/>
      <c r="AB369" s="12"/>
      <c r="AD369" s="12">
        <v>0</v>
      </c>
      <c r="AE369" s="12"/>
      <c r="AF369" s="12"/>
      <c r="AG369" s="12"/>
      <c r="AH369" s="12"/>
      <c r="AJ369" s="12">
        <v>0</v>
      </c>
      <c r="AK369" s="12"/>
      <c r="AM369" s="12">
        <v>0</v>
      </c>
      <c r="AN369" s="12"/>
      <c r="AO369" s="12"/>
      <c r="AQ369" s="12">
        <v>1935240.56</v>
      </c>
      <c r="AR369" s="12"/>
      <c r="AS369" s="12"/>
      <c r="AT369" s="12"/>
      <c r="AU369" s="12"/>
      <c r="AW369" s="12">
        <v>2375610.56</v>
      </c>
      <c r="AX369" s="12"/>
      <c r="AY369" s="12"/>
      <c r="AZ369" s="12"/>
    </row>
    <row r="370" spans="2:56" ht="6.75" customHeight="1" x14ac:dyDescent="0.2">
      <c r="D370" s="15"/>
      <c r="E370" s="15"/>
      <c r="F370" s="15"/>
      <c r="G370" s="15"/>
      <c r="H370" s="15"/>
      <c r="I370" s="15"/>
    </row>
    <row r="371" spans="2:56" ht="13.5" customHeight="1" x14ac:dyDescent="0.2">
      <c r="D371" s="15"/>
      <c r="E371" s="15"/>
      <c r="F371" s="15"/>
      <c r="G371" s="15"/>
      <c r="H371" s="15"/>
      <c r="I371" s="15"/>
      <c r="J371" s="11" t="s">
        <v>15</v>
      </c>
      <c r="K371" s="11"/>
      <c r="L371" s="11"/>
      <c r="M371" s="11"/>
      <c r="O371" s="12">
        <v>0</v>
      </c>
      <c r="P371" s="12"/>
      <c r="Q371" s="12"/>
      <c r="R371" s="12"/>
      <c r="S371" s="12"/>
      <c r="U371" s="12">
        <v>0</v>
      </c>
      <c r="V371" s="12"/>
      <c r="W371" s="12"/>
      <c r="X371" s="12"/>
      <c r="Z371" s="12">
        <v>30</v>
      </c>
      <c r="AA371" s="12"/>
      <c r="AB371" s="12"/>
      <c r="AD371" s="12">
        <v>0</v>
      </c>
      <c r="AE371" s="12"/>
      <c r="AF371" s="12"/>
      <c r="AG371" s="12"/>
      <c r="AH371" s="12"/>
      <c r="AJ371" s="12">
        <v>0</v>
      </c>
      <c r="AK371" s="12"/>
      <c r="AM371" s="12">
        <v>0</v>
      </c>
      <c r="AN371" s="12"/>
      <c r="AO371" s="12"/>
      <c r="AQ371" s="12">
        <v>2699.44</v>
      </c>
      <c r="AR371" s="12"/>
      <c r="AS371" s="12"/>
      <c r="AT371" s="12"/>
      <c r="AU371" s="12"/>
      <c r="AW371" s="12">
        <v>2729.44</v>
      </c>
      <c r="AX371" s="12"/>
      <c r="AY371" s="12"/>
      <c r="AZ371" s="12"/>
    </row>
    <row r="372" spans="2:56" ht="6" customHeight="1" x14ac:dyDescent="0.2"/>
    <row r="373" spans="2:56" s="3" customFormat="1" ht="13.5" customHeight="1" x14ac:dyDescent="0.2">
      <c r="B373" s="10">
        <v>140</v>
      </c>
      <c r="D373" s="15" t="s">
        <v>64</v>
      </c>
      <c r="E373" s="15"/>
      <c r="F373" s="15"/>
      <c r="G373" s="15"/>
      <c r="H373" s="15"/>
      <c r="I373" s="15"/>
      <c r="J373" s="17" t="s">
        <v>12</v>
      </c>
      <c r="K373" s="17"/>
      <c r="L373" s="17"/>
      <c r="M373" s="17"/>
      <c r="O373" s="16">
        <v>0</v>
      </c>
      <c r="P373" s="16"/>
      <c r="Q373" s="16"/>
      <c r="R373" s="16"/>
      <c r="S373" s="16"/>
      <c r="U373" s="16">
        <v>0</v>
      </c>
      <c r="V373" s="16"/>
      <c r="W373" s="16"/>
      <c r="X373" s="16"/>
      <c r="Z373" s="16">
        <v>0</v>
      </c>
      <c r="AA373" s="16"/>
      <c r="AB373" s="16"/>
      <c r="AD373" s="16">
        <v>0</v>
      </c>
      <c r="AE373" s="16"/>
      <c r="AF373" s="16"/>
      <c r="AG373" s="16"/>
      <c r="AH373" s="16"/>
      <c r="AJ373" s="16">
        <v>0</v>
      </c>
      <c r="AK373" s="16"/>
      <c r="AM373" s="16">
        <v>0</v>
      </c>
      <c r="AN373" s="16"/>
      <c r="AO373" s="16"/>
      <c r="AQ373" s="16">
        <v>625000</v>
      </c>
      <c r="AR373" s="16"/>
      <c r="AS373" s="16"/>
      <c r="AT373" s="16"/>
      <c r="AU373" s="16"/>
      <c r="AW373" s="16">
        <v>625000</v>
      </c>
      <c r="AX373" s="16"/>
      <c r="AY373" s="16"/>
      <c r="AZ373" s="16"/>
      <c r="BB373" s="4">
        <f>SUM(AW373)</f>
        <v>625000</v>
      </c>
      <c r="BD373" s="5">
        <f>SUM(BB373*100/BB337)</f>
        <v>0.78634973358596838</v>
      </c>
    </row>
    <row r="374" spans="2:56" ht="10.5" customHeight="1" x14ac:dyDescent="0.2">
      <c r="D374" s="15"/>
      <c r="E374" s="15"/>
      <c r="F374" s="15"/>
      <c r="G374" s="15"/>
      <c r="H374" s="15"/>
      <c r="I374" s="15"/>
    </row>
    <row r="375" spans="2:56" ht="16.5" customHeight="1" x14ac:dyDescent="0.2">
      <c r="D375" s="15"/>
      <c r="E375" s="15"/>
      <c r="F375" s="15"/>
      <c r="G375" s="15"/>
      <c r="H375" s="15"/>
      <c r="I375" s="15"/>
      <c r="J375" s="11" t="s">
        <v>13</v>
      </c>
      <c r="K375" s="11"/>
      <c r="L375" s="11"/>
      <c r="M375" s="11"/>
      <c r="O375" s="12">
        <v>0</v>
      </c>
      <c r="P375" s="12"/>
      <c r="Q375" s="12"/>
      <c r="R375" s="12"/>
      <c r="S375" s="12"/>
      <c r="U375" s="12">
        <v>0</v>
      </c>
      <c r="V375" s="12"/>
      <c r="W375" s="12"/>
      <c r="X375" s="12"/>
      <c r="Z375" s="12">
        <v>0</v>
      </c>
      <c r="AA375" s="12"/>
      <c r="AB375" s="12"/>
      <c r="AD375" s="12">
        <v>0</v>
      </c>
      <c r="AE375" s="12"/>
      <c r="AF375" s="12"/>
      <c r="AG375" s="12"/>
      <c r="AH375" s="12"/>
      <c r="AJ375" s="12">
        <v>0</v>
      </c>
      <c r="AK375" s="12"/>
      <c r="AM375" s="12">
        <v>0</v>
      </c>
      <c r="AN375" s="12"/>
      <c r="AO375" s="12"/>
      <c r="AQ375" s="12">
        <v>480000</v>
      </c>
      <c r="AR375" s="12"/>
      <c r="AS375" s="12"/>
      <c r="AT375" s="12"/>
      <c r="AU375" s="12"/>
      <c r="AW375" s="12">
        <v>480000</v>
      </c>
      <c r="AX375" s="12"/>
      <c r="AY375" s="12"/>
      <c r="AZ375" s="12"/>
    </row>
    <row r="376" spans="2:56" ht="13.5" customHeight="1" x14ac:dyDescent="0.2">
      <c r="D376" s="15"/>
      <c r="E376" s="15"/>
      <c r="F376" s="15"/>
      <c r="G376" s="15"/>
      <c r="H376" s="15"/>
      <c r="I376" s="15"/>
      <c r="J376" s="11" t="s">
        <v>14</v>
      </c>
      <c r="K376" s="11"/>
      <c r="L376" s="11"/>
      <c r="M376" s="11"/>
      <c r="O376" s="12">
        <v>0</v>
      </c>
      <c r="P376" s="12"/>
      <c r="Q376" s="12"/>
      <c r="R376" s="12"/>
      <c r="S376" s="12"/>
      <c r="U376" s="12">
        <v>0</v>
      </c>
      <c r="V376" s="12"/>
      <c r="W376" s="12"/>
      <c r="X376" s="12"/>
      <c r="Z376" s="12">
        <v>0</v>
      </c>
      <c r="AA376" s="12"/>
      <c r="AB376" s="12"/>
      <c r="AD376" s="12">
        <v>0</v>
      </c>
      <c r="AE376" s="12"/>
      <c r="AF376" s="12"/>
      <c r="AG376" s="12"/>
      <c r="AH376" s="12"/>
      <c r="AJ376" s="12">
        <v>0</v>
      </c>
      <c r="AK376" s="12"/>
      <c r="AM376" s="12">
        <v>0</v>
      </c>
      <c r="AN376" s="12"/>
      <c r="AO376" s="12"/>
      <c r="AQ376" s="12">
        <v>624700</v>
      </c>
      <c r="AR376" s="12"/>
      <c r="AS376" s="12"/>
      <c r="AT376" s="12"/>
      <c r="AU376" s="12"/>
      <c r="AW376" s="12">
        <v>624700</v>
      </c>
      <c r="AX376" s="12"/>
      <c r="AY376" s="12"/>
      <c r="AZ376" s="12"/>
    </row>
    <row r="377" spans="2:56" ht="6.75" customHeight="1" x14ac:dyDescent="0.2">
      <c r="D377" s="15"/>
      <c r="E377" s="15"/>
      <c r="F377" s="15"/>
      <c r="G377" s="15"/>
      <c r="H377" s="15"/>
      <c r="I377" s="15"/>
    </row>
    <row r="378" spans="2:56" ht="13.5" customHeight="1" x14ac:dyDescent="0.2">
      <c r="D378" s="15"/>
      <c r="E378" s="15"/>
      <c r="F378" s="15"/>
      <c r="G378" s="15"/>
      <c r="H378" s="15"/>
      <c r="I378" s="15"/>
      <c r="J378" s="11" t="s">
        <v>15</v>
      </c>
      <c r="K378" s="11"/>
      <c r="L378" s="11"/>
      <c r="M378" s="11"/>
      <c r="O378" s="12">
        <v>0</v>
      </c>
      <c r="P378" s="12"/>
      <c r="Q378" s="12"/>
      <c r="R378" s="12"/>
      <c r="S378" s="12"/>
      <c r="U378" s="12">
        <v>0</v>
      </c>
      <c r="V378" s="12"/>
      <c r="W378" s="12"/>
      <c r="X378" s="12"/>
      <c r="Z378" s="12">
        <v>0</v>
      </c>
      <c r="AA378" s="12"/>
      <c r="AB378" s="12"/>
      <c r="AD378" s="12">
        <v>0</v>
      </c>
      <c r="AE378" s="12"/>
      <c r="AF378" s="12"/>
      <c r="AG378" s="12"/>
      <c r="AH378" s="12"/>
      <c r="AJ378" s="12">
        <v>0</v>
      </c>
      <c r="AK378" s="12"/>
      <c r="AM378" s="12">
        <v>0</v>
      </c>
      <c r="AN378" s="12"/>
      <c r="AO378" s="12"/>
      <c r="AQ378" s="12">
        <v>300</v>
      </c>
      <c r="AR378" s="12"/>
      <c r="AS378" s="12"/>
      <c r="AT378" s="12"/>
      <c r="AU378" s="12"/>
      <c r="AW378" s="12">
        <v>300</v>
      </c>
      <c r="AX378" s="12"/>
      <c r="AY378" s="12"/>
      <c r="AZ378" s="12"/>
    </row>
    <row r="379" spans="2:56" ht="9.75" customHeight="1" x14ac:dyDescent="0.2"/>
    <row r="380" spans="2:56" s="1" customFormat="1" ht="15.75" customHeight="1" x14ac:dyDescent="0.2">
      <c r="B380" s="9"/>
      <c r="D380" s="15" t="s">
        <v>65</v>
      </c>
      <c r="E380" s="15"/>
      <c r="F380" s="15"/>
      <c r="G380" s="15"/>
      <c r="H380" s="15"/>
      <c r="I380" s="15"/>
      <c r="J380" s="19" t="s">
        <v>12</v>
      </c>
      <c r="K380" s="19"/>
      <c r="L380" s="19"/>
      <c r="M380" s="19"/>
      <c r="O380" s="18">
        <v>0</v>
      </c>
      <c r="P380" s="18"/>
      <c r="Q380" s="18"/>
      <c r="R380" s="18"/>
      <c r="S380" s="18"/>
      <c r="U380" s="18">
        <v>0</v>
      </c>
      <c r="V380" s="18"/>
      <c r="W380" s="18"/>
      <c r="X380" s="18"/>
      <c r="Z380" s="18">
        <v>326470</v>
      </c>
      <c r="AA380" s="18"/>
      <c r="AB380" s="18"/>
      <c r="AD380" s="18">
        <v>0</v>
      </c>
      <c r="AE380" s="18"/>
      <c r="AF380" s="18"/>
      <c r="AG380" s="18"/>
      <c r="AH380" s="18"/>
      <c r="AJ380" s="18">
        <v>0</v>
      </c>
      <c r="AK380" s="18"/>
      <c r="AM380" s="18">
        <v>270000000</v>
      </c>
      <c r="AN380" s="18"/>
      <c r="AO380" s="18"/>
      <c r="AQ380" s="18">
        <v>98255635.140000001</v>
      </c>
      <c r="AR380" s="18"/>
      <c r="AS380" s="18"/>
      <c r="AT380" s="18"/>
      <c r="AU380" s="18"/>
      <c r="AW380" s="18">
        <v>368582105.13999999</v>
      </c>
      <c r="AX380" s="18"/>
      <c r="AY380" s="18"/>
      <c r="AZ380" s="18"/>
      <c r="BB380" s="2">
        <f>SUM(BB388:BB437)</f>
        <v>368582105.13999999</v>
      </c>
      <c r="BD380" s="7">
        <f>SUM(BD388:BD437)</f>
        <v>100</v>
      </c>
    </row>
    <row r="381" spans="2:56" ht="13.5" customHeight="1" x14ac:dyDescent="0.2">
      <c r="D381" s="15"/>
      <c r="E381" s="15"/>
      <c r="F381" s="15"/>
      <c r="G381" s="15"/>
      <c r="H381" s="15"/>
      <c r="I381" s="15"/>
      <c r="J381" s="11" t="s">
        <v>13</v>
      </c>
      <c r="K381" s="11"/>
      <c r="L381" s="11"/>
      <c r="M381" s="11"/>
      <c r="O381" s="12">
        <v>0</v>
      </c>
      <c r="P381" s="12"/>
      <c r="Q381" s="12"/>
      <c r="R381" s="12"/>
      <c r="S381" s="12"/>
      <c r="U381" s="12">
        <v>0</v>
      </c>
      <c r="V381" s="12"/>
      <c r="W381" s="12"/>
      <c r="X381" s="12"/>
      <c r="Z381" s="12">
        <v>245160</v>
      </c>
      <c r="AA381" s="12"/>
      <c r="AB381" s="12"/>
      <c r="AD381" s="12">
        <v>0</v>
      </c>
      <c r="AE381" s="12"/>
      <c r="AF381" s="12"/>
      <c r="AG381" s="12"/>
      <c r="AH381" s="12"/>
      <c r="AJ381" s="12">
        <v>0</v>
      </c>
      <c r="AK381" s="12"/>
      <c r="AM381" s="12">
        <v>0</v>
      </c>
      <c r="AN381" s="12"/>
      <c r="AO381" s="12"/>
      <c r="AQ381" s="12">
        <v>19007386.399999999</v>
      </c>
      <c r="AR381" s="12"/>
      <c r="AS381" s="12"/>
      <c r="AT381" s="12"/>
      <c r="AU381" s="12"/>
      <c r="AW381" s="12">
        <v>19252546.399999999</v>
      </c>
      <c r="AX381" s="12"/>
      <c r="AY381" s="12"/>
      <c r="AZ381" s="12"/>
    </row>
    <row r="382" spans="2:56" ht="6.75" customHeight="1" x14ac:dyDescent="0.2">
      <c r="D382" s="15"/>
      <c r="E382" s="15"/>
      <c r="F382" s="15"/>
      <c r="G382" s="15"/>
      <c r="H382" s="15"/>
      <c r="I382" s="15"/>
    </row>
    <row r="383" spans="2:56" ht="13.5" customHeight="1" x14ac:dyDescent="0.2">
      <c r="D383" s="15"/>
      <c r="E383" s="15"/>
      <c r="F383" s="15"/>
      <c r="G383" s="15"/>
      <c r="H383" s="15"/>
      <c r="I383" s="15"/>
      <c r="J383" s="11" t="s">
        <v>14</v>
      </c>
      <c r="K383" s="11"/>
      <c r="L383" s="11"/>
      <c r="M383" s="11"/>
      <c r="O383" s="12">
        <v>0</v>
      </c>
      <c r="P383" s="12"/>
      <c r="Q383" s="12"/>
      <c r="R383" s="12"/>
      <c r="S383" s="12"/>
      <c r="U383" s="12">
        <v>0</v>
      </c>
      <c r="V383" s="12"/>
      <c r="W383" s="12"/>
      <c r="X383" s="12"/>
      <c r="Z383" s="12">
        <v>321070</v>
      </c>
      <c r="AA383" s="12"/>
      <c r="AB383" s="12"/>
      <c r="AD383" s="12">
        <v>0</v>
      </c>
      <c r="AE383" s="12"/>
      <c r="AF383" s="12"/>
      <c r="AG383" s="12"/>
      <c r="AH383" s="12"/>
      <c r="AJ383" s="12">
        <v>0</v>
      </c>
      <c r="AK383" s="12"/>
      <c r="AM383" s="12">
        <v>269999986</v>
      </c>
      <c r="AN383" s="12"/>
      <c r="AO383" s="12"/>
      <c r="AQ383" s="12">
        <v>100863178.33</v>
      </c>
      <c r="AR383" s="12"/>
      <c r="AS383" s="12"/>
      <c r="AT383" s="12"/>
      <c r="AU383" s="12"/>
      <c r="AW383" s="12">
        <v>231326234.33000001</v>
      </c>
      <c r="AX383" s="12"/>
      <c r="AY383" s="12"/>
      <c r="AZ383" s="12"/>
    </row>
    <row r="384" spans="2:56" ht="6.75" customHeight="1" x14ac:dyDescent="0.2">
      <c r="D384" s="15"/>
      <c r="E384" s="15"/>
      <c r="F384" s="15"/>
      <c r="G384" s="15"/>
      <c r="H384" s="15"/>
      <c r="I384" s="15"/>
    </row>
    <row r="385" spans="2:56" ht="5.25" customHeight="1" x14ac:dyDescent="0.2">
      <c r="D385" s="15"/>
      <c r="E385" s="15"/>
      <c r="F385" s="15"/>
      <c r="G385" s="15"/>
      <c r="H385" s="15"/>
      <c r="I385" s="15"/>
      <c r="J385" s="11" t="s">
        <v>15</v>
      </c>
      <c r="K385" s="11"/>
      <c r="L385" s="11"/>
      <c r="M385" s="11"/>
      <c r="O385" s="12">
        <v>0</v>
      </c>
      <c r="P385" s="12"/>
      <c r="Q385" s="12"/>
      <c r="R385" s="12"/>
      <c r="S385" s="12"/>
      <c r="U385" s="12">
        <v>0</v>
      </c>
      <c r="V385" s="12"/>
      <c r="W385" s="12"/>
      <c r="X385" s="12"/>
      <c r="Z385" s="12">
        <v>5400</v>
      </c>
      <c r="AA385" s="12"/>
      <c r="AB385" s="12"/>
      <c r="AD385" s="12">
        <v>0</v>
      </c>
      <c r="AE385" s="12"/>
      <c r="AF385" s="12"/>
      <c r="AG385" s="12"/>
      <c r="AH385" s="12"/>
      <c r="AJ385" s="12">
        <v>0</v>
      </c>
      <c r="AK385" s="12"/>
      <c r="AM385" s="12">
        <v>14</v>
      </c>
      <c r="AN385" s="12"/>
      <c r="AO385" s="12"/>
      <c r="AQ385" s="12">
        <v>-2607543.19</v>
      </c>
      <c r="AR385" s="12"/>
      <c r="AS385" s="12"/>
      <c r="AT385" s="12"/>
      <c r="AU385" s="12"/>
      <c r="AW385" s="12">
        <v>137255870.81</v>
      </c>
      <c r="AX385" s="12"/>
      <c r="AY385" s="12"/>
      <c r="AZ385" s="12"/>
    </row>
    <row r="386" spans="2:56" ht="7.5" customHeight="1" x14ac:dyDescent="0.2">
      <c r="J386" s="11"/>
      <c r="K386" s="11"/>
      <c r="L386" s="11"/>
      <c r="M386" s="11"/>
      <c r="O386" s="12"/>
      <c r="P386" s="12"/>
      <c r="Q386" s="12"/>
      <c r="R386" s="12"/>
      <c r="S386" s="12"/>
      <c r="U386" s="12"/>
      <c r="V386" s="12"/>
      <c r="W386" s="12"/>
      <c r="X386" s="12"/>
      <c r="Z386" s="12"/>
      <c r="AA386" s="12"/>
      <c r="AB386" s="12"/>
      <c r="AD386" s="12"/>
      <c r="AE386" s="12"/>
      <c r="AF386" s="12"/>
      <c r="AG386" s="12"/>
      <c r="AH386" s="12"/>
      <c r="AJ386" s="12"/>
      <c r="AK386" s="12"/>
      <c r="AM386" s="12"/>
      <c r="AN386" s="12"/>
      <c r="AO386" s="12"/>
      <c r="AQ386" s="12"/>
      <c r="AR386" s="12"/>
      <c r="AS386" s="12"/>
      <c r="AT386" s="12"/>
      <c r="AU386" s="12"/>
      <c r="AW386" s="12"/>
      <c r="AX386" s="12"/>
      <c r="AY386" s="12"/>
      <c r="AZ386" s="12"/>
    </row>
    <row r="387" spans="2:56" ht="6" customHeight="1" x14ac:dyDescent="0.2"/>
    <row r="388" spans="2:56" s="3" customFormat="1" ht="13.5" customHeight="1" x14ac:dyDescent="0.2">
      <c r="B388" s="10">
        <v>141</v>
      </c>
      <c r="D388" s="15" t="s">
        <v>66</v>
      </c>
      <c r="E388" s="15"/>
      <c r="F388" s="15"/>
      <c r="G388" s="15"/>
      <c r="H388" s="15"/>
      <c r="I388" s="15"/>
      <c r="J388" s="17" t="s">
        <v>12</v>
      </c>
      <c r="K388" s="17"/>
      <c r="L388" s="17"/>
      <c r="M388" s="17"/>
      <c r="O388" s="16">
        <v>0</v>
      </c>
      <c r="P388" s="16"/>
      <c r="Q388" s="16"/>
      <c r="R388" s="16"/>
      <c r="S388" s="16"/>
      <c r="U388" s="16">
        <v>0</v>
      </c>
      <c r="V388" s="16"/>
      <c r="W388" s="16"/>
      <c r="X388" s="16"/>
      <c r="Z388" s="16">
        <v>0</v>
      </c>
      <c r="AA388" s="16"/>
      <c r="AB388" s="16"/>
      <c r="AD388" s="16">
        <v>0</v>
      </c>
      <c r="AE388" s="16"/>
      <c r="AF388" s="16"/>
      <c r="AG388" s="16"/>
      <c r="AH388" s="16"/>
      <c r="AJ388" s="16">
        <v>0</v>
      </c>
      <c r="AK388" s="16"/>
      <c r="AM388" s="16">
        <v>0</v>
      </c>
      <c r="AN388" s="16"/>
      <c r="AO388" s="16"/>
      <c r="AQ388" s="16">
        <v>32407384</v>
      </c>
      <c r="AR388" s="16"/>
      <c r="AS388" s="16"/>
      <c r="AT388" s="16"/>
      <c r="AU388" s="16"/>
      <c r="AW388" s="16">
        <v>32407384</v>
      </c>
      <c r="AX388" s="16"/>
      <c r="AY388" s="16"/>
      <c r="AZ388" s="16"/>
      <c r="BB388" s="4">
        <f>SUM(AW388)</f>
        <v>32407384</v>
      </c>
      <c r="BD388" s="5">
        <f>SUM(BB388*100/BB380)</f>
        <v>8.792446390659844</v>
      </c>
    </row>
    <row r="389" spans="2:56" ht="10.5" customHeight="1" x14ac:dyDescent="0.2">
      <c r="D389" s="15"/>
      <c r="E389" s="15"/>
      <c r="F389" s="15"/>
      <c r="G389" s="15"/>
      <c r="H389" s="15"/>
      <c r="I389" s="15"/>
    </row>
    <row r="390" spans="2:56" ht="16.5" customHeight="1" x14ac:dyDescent="0.2">
      <c r="D390" s="15"/>
      <c r="E390" s="15"/>
      <c r="F390" s="15"/>
      <c r="G390" s="15"/>
      <c r="H390" s="15"/>
      <c r="I390" s="15"/>
      <c r="J390" s="11" t="s">
        <v>13</v>
      </c>
      <c r="K390" s="11"/>
      <c r="L390" s="11"/>
      <c r="M390" s="11"/>
      <c r="O390" s="12">
        <v>0</v>
      </c>
      <c r="P390" s="12"/>
      <c r="Q390" s="12"/>
      <c r="R390" s="12"/>
      <c r="S390" s="12"/>
      <c r="U390" s="12">
        <v>0</v>
      </c>
      <c r="V390" s="12"/>
      <c r="W390" s="12"/>
      <c r="X390" s="12"/>
      <c r="Z390" s="12">
        <v>0</v>
      </c>
      <c r="AA390" s="12"/>
      <c r="AB390" s="12"/>
      <c r="AD390" s="12">
        <v>0</v>
      </c>
      <c r="AE390" s="12"/>
      <c r="AF390" s="12"/>
      <c r="AG390" s="12"/>
      <c r="AH390" s="12"/>
      <c r="AJ390" s="12">
        <v>0</v>
      </c>
      <c r="AK390" s="12"/>
      <c r="AM390" s="12">
        <v>0</v>
      </c>
      <c r="AN390" s="12"/>
      <c r="AO390" s="12"/>
      <c r="AQ390" s="12">
        <v>6089000</v>
      </c>
      <c r="AR390" s="12"/>
      <c r="AS390" s="12"/>
      <c r="AT390" s="12"/>
      <c r="AU390" s="12"/>
      <c r="AW390" s="12">
        <v>6089000</v>
      </c>
      <c r="AX390" s="12"/>
      <c r="AY390" s="12"/>
      <c r="AZ390" s="12"/>
    </row>
    <row r="391" spans="2:56" ht="13.5" customHeight="1" x14ac:dyDescent="0.2">
      <c r="D391" s="15"/>
      <c r="E391" s="15"/>
      <c r="F391" s="15"/>
      <c r="G391" s="15"/>
      <c r="H391" s="15"/>
      <c r="I391" s="15"/>
      <c r="J391" s="11" t="s">
        <v>14</v>
      </c>
      <c r="K391" s="11"/>
      <c r="L391" s="11"/>
      <c r="M391" s="11"/>
      <c r="O391" s="12">
        <v>0</v>
      </c>
      <c r="P391" s="12"/>
      <c r="Q391" s="12"/>
      <c r="R391" s="12"/>
      <c r="S391" s="12"/>
      <c r="U391" s="12">
        <v>0</v>
      </c>
      <c r="V391" s="12"/>
      <c r="W391" s="12"/>
      <c r="X391" s="12"/>
      <c r="Z391" s="12">
        <v>0</v>
      </c>
      <c r="AA391" s="12"/>
      <c r="AB391" s="12"/>
      <c r="AD391" s="12">
        <v>0</v>
      </c>
      <c r="AE391" s="12"/>
      <c r="AF391" s="12"/>
      <c r="AG391" s="12"/>
      <c r="AH391" s="12"/>
      <c r="AJ391" s="12">
        <v>0</v>
      </c>
      <c r="AK391" s="12"/>
      <c r="AM391" s="12">
        <v>0</v>
      </c>
      <c r="AN391" s="12"/>
      <c r="AO391" s="12"/>
      <c r="AQ391" s="12">
        <v>32395403.949999999</v>
      </c>
      <c r="AR391" s="12"/>
      <c r="AS391" s="12"/>
      <c r="AT391" s="12"/>
      <c r="AU391" s="12"/>
      <c r="AW391" s="12">
        <v>17057403.949999999</v>
      </c>
      <c r="AX391" s="12"/>
      <c r="AY391" s="12"/>
      <c r="AZ391" s="12"/>
    </row>
    <row r="392" spans="2:56" ht="6.75" customHeight="1" x14ac:dyDescent="0.2">
      <c r="D392" s="15"/>
      <c r="E392" s="15"/>
      <c r="F392" s="15"/>
      <c r="G392" s="15"/>
      <c r="H392" s="15"/>
      <c r="I392" s="15"/>
    </row>
    <row r="393" spans="2:56" ht="13.5" customHeight="1" x14ac:dyDescent="0.2">
      <c r="D393" s="15"/>
      <c r="E393" s="15"/>
      <c r="F393" s="15"/>
      <c r="G393" s="15"/>
      <c r="H393" s="15"/>
      <c r="I393" s="15"/>
      <c r="J393" s="11" t="s">
        <v>15</v>
      </c>
      <c r="K393" s="11"/>
      <c r="L393" s="11"/>
      <c r="M393" s="11"/>
      <c r="O393" s="12">
        <v>0</v>
      </c>
      <c r="P393" s="12"/>
      <c r="Q393" s="12"/>
      <c r="R393" s="12"/>
      <c r="S393" s="12"/>
      <c r="U393" s="12">
        <v>0</v>
      </c>
      <c r="V393" s="12"/>
      <c r="W393" s="12"/>
      <c r="X393" s="12"/>
      <c r="Z393" s="12">
        <v>0</v>
      </c>
      <c r="AA393" s="12"/>
      <c r="AB393" s="12"/>
      <c r="AD393" s="12">
        <v>0</v>
      </c>
      <c r="AE393" s="12"/>
      <c r="AF393" s="12"/>
      <c r="AG393" s="12"/>
      <c r="AH393" s="12"/>
      <c r="AJ393" s="12">
        <v>0</v>
      </c>
      <c r="AK393" s="12"/>
      <c r="AM393" s="12">
        <v>0</v>
      </c>
      <c r="AN393" s="12"/>
      <c r="AO393" s="12"/>
      <c r="AQ393" s="12">
        <v>11980.05</v>
      </c>
      <c r="AR393" s="12"/>
      <c r="AS393" s="12"/>
      <c r="AT393" s="12"/>
      <c r="AU393" s="12"/>
      <c r="AW393" s="12">
        <v>15349980.050000001</v>
      </c>
      <c r="AX393" s="12"/>
      <c r="AY393" s="12"/>
      <c r="AZ393" s="12"/>
    </row>
    <row r="394" spans="2:56" ht="6" customHeight="1" x14ac:dyDescent="0.2"/>
    <row r="395" spans="2:56" s="3" customFormat="1" ht="13.5" customHeight="1" x14ac:dyDescent="0.2">
      <c r="B395" s="10">
        <v>142</v>
      </c>
      <c r="D395" s="15" t="s">
        <v>67</v>
      </c>
      <c r="E395" s="15"/>
      <c r="F395" s="15"/>
      <c r="G395" s="15"/>
      <c r="H395" s="15"/>
      <c r="I395" s="15"/>
      <c r="J395" s="17" t="s">
        <v>12</v>
      </c>
      <c r="K395" s="17"/>
      <c r="L395" s="17"/>
      <c r="M395" s="17"/>
      <c r="O395" s="16">
        <v>0</v>
      </c>
      <c r="P395" s="16"/>
      <c r="Q395" s="16"/>
      <c r="R395" s="16"/>
      <c r="S395" s="16"/>
      <c r="U395" s="16">
        <v>0</v>
      </c>
      <c r="V395" s="16"/>
      <c r="W395" s="16"/>
      <c r="X395" s="16"/>
      <c r="Z395" s="16">
        <v>0</v>
      </c>
      <c r="AA395" s="16"/>
      <c r="AB395" s="16"/>
      <c r="AD395" s="16">
        <v>0</v>
      </c>
      <c r="AE395" s="16"/>
      <c r="AF395" s="16"/>
      <c r="AG395" s="16"/>
      <c r="AH395" s="16"/>
      <c r="AJ395" s="16">
        <v>0</v>
      </c>
      <c r="AK395" s="16"/>
      <c r="AM395" s="16">
        <v>0</v>
      </c>
      <c r="AN395" s="16"/>
      <c r="AO395" s="16"/>
      <c r="AQ395" s="16">
        <v>48903026.140000001</v>
      </c>
      <c r="AR395" s="16"/>
      <c r="AS395" s="16"/>
      <c r="AT395" s="16"/>
      <c r="AU395" s="16"/>
      <c r="AW395" s="16">
        <v>48903026.140000001</v>
      </c>
      <c r="AX395" s="16"/>
      <c r="AY395" s="16"/>
      <c r="AZ395" s="16"/>
      <c r="BB395" s="4">
        <f>SUM(AW395)</f>
        <v>48903026.140000001</v>
      </c>
      <c r="BD395" s="5">
        <f>SUM(BB395*100/BB380)</f>
        <v>13.267878569803321</v>
      </c>
    </row>
    <row r="396" spans="2:56" ht="10.5" customHeight="1" x14ac:dyDescent="0.2">
      <c r="D396" s="15"/>
      <c r="E396" s="15"/>
      <c r="F396" s="15"/>
      <c r="G396" s="15"/>
      <c r="H396" s="15"/>
      <c r="I396" s="15"/>
    </row>
    <row r="397" spans="2:56" ht="16.5" customHeight="1" x14ac:dyDescent="0.2">
      <c r="D397" s="15"/>
      <c r="E397" s="15"/>
      <c r="F397" s="15"/>
      <c r="G397" s="15"/>
      <c r="H397" s="15"/>
      <c r="I397" s="15"/>
      <c r="J397" s="11" t="s">
        <v>13</v>
      </c>
      <c r="K397" s="11"/>
      <c r="L397" s="11"/>
      <c r="M397" s="11"/>
      <c r="O397" s="12">
        <v>0</v>
      </c>
      <c r="P397" s="12"/>
      <c r="Q397" s="12"/>
      <c r="R397" s="12"/>
      <c r="S397" s="12"/>
      <c r="U397" s="12">
        <v>0</v>
      </c>
      <c r="V397" s="12"/>
      <c r="W397" s="12"/>
      <c r="X397" s="12"/>
      <c r="Z397" s="12">
        <v>0</v>
      </c>
      <c r="AA397" s="12"/>
      <c r="AB397" s="12"/>
      <c r="AD397" s="12">
        <v>0</v>
      </c>
      <c r="AE397" s="12"/>
      <c r="AF397" s="12"/>
      <c r="AG397" s="12"/>
      <c r="AH397" s="12"/>
      <c r="AJ397" s="12">
        <v>0</v>
      </c>
      <c r="AK397" s="12"/>
      <c r="AM397" s="12">
        <v>0</v>
      </c>
      <c r="AN397" s="12"/>
      <c r="AO397" s="12"/>
      <c r="AQ397" s="12">
        <v>3414650</v>
      </c>
      <c r="AR397" s="12"/>
      <c r="AS397" s="12"/>
      <c r="AT397" s="12"/>
      <c r="AU397" s="12"/>
      <c r="AW397" s="12">
        <v>3414650</v>
      </c>
      <c r="AX397" s="12"/>
      <c r="AY397" s="12"/>
      <c r="AZ397" s="12"/>
    </row>
    <row r="398" spans="2:56" ht="13.5" customHeight="1" x14ac:dyDescent="0.2">
      <c r="D398" s="15"/>
      <c r="E398" s="15"/>
      <c r="F398" s="15"/>
      <c r="G398" s="15"/>
      <c r="H398" s="15"/>
      <c r="I398" s="15"/>
      <c r="J398" s="11" t="s">
        <v>14</v>
      </c>
      <c r="K398" s="11"/>
      <c r="L398" s="11"/>
      <c r="M398" s="11"/>
      <c r="O398" s="12">
        <v>0</v>
      </c>
      <c r="P398" s="12"/>
      <c r="Q398" s="12"/>
      <c r="R398" s="12"/>
      <c r="S398" s="12"/>
      <c r="U398" s="12">
        <v>0</v>
      </c>
      <c r="V398" s="12"/>
      <c r="W398" s="12"/>
      <c r="X398" s="12"/>
      <c r="Z398" s="12">
        <v>0</v>
      </c>
      <c r="AA398" s="12"/>
      <c r="AB398" s="12"/>
      <c r="AD398" s="12">
        <v>0</v>
      </c>
      <c r="AE398" s="12"/>
      <c r="AF398" s="12"/>
      <c r="AG398" s="12"/>
      <c r="AH398" s="12"/>
      <c r="AJ398" s="12">
        <v>0</v>
      </c>
      <c r="AK398" s="12"/>
      <c r="AM398" s="12">
        <v>0</v>
      </c>
      <c r="AN398" s="12"/>
      <c r="AO398" s="12"/>
      <c r="AQ398" s="12">
        <v>48877739.140000001</v>
      </c>
      <c r="AR398" s="12"/>
      <c r="AS398" s="12"/>
      <c r="AT398" s="12"/>
      <c r="AU398" s="12"/>
      <c r="AW398" s="12">
        <v>7057739.1399999997</v>
      </c>
      <c r="AX398" s="12"/>
      <c r="AY398" s="12"/>
      <c r="AZ398" s="12"/>
    </row>
    <row r="399" spans="2:56" ht="6.75" customHeight="1" x14ac:dyDescent="0.2">
      <c r="D399" s="15"/>
      <c r="E399" s="15"/>
      <c r="F399" s="15"/>
      <c r="G399" s="15"/>
      <c r="H399" s="15"/>
      <c r="I399" s="15"/>
    </row>
    <row r="400" spans="2:56" ht="13.5" customHeight="1" x14ac:dyDescent="0.2">
      <c r="D400" s="15"/>
      <c r="E400" s="15"/>
      <c r="F400" s="15"/>
      <c r="G400" s="15"/>
      <c r="H400" s="15"/>
      <c r="I400" s="15"/>
      <c r="J400" s="11" t="s">
        <v>15</v>
      </c>
      <c r="K400" s="11"/>
      <c r="L400" s="11"/>
      <c r="M400" s="11"/>
      <c r="O400" s="12">
        <v>0</v>
      </c>
      <c r="P400" s="12"/>
      <c r="Q400" s="12"/>
      <c r="R400" s="12"/>
      <c r="S400" s="12"/>
      <c r="U400" s="12">
        <v>0</v>
      </c>
      <c r="V400" s="12"/>
      <c r="W400" s="12"/>
      <c r="X400" s="12"/>
      <c r="Z400" s="12">
        <v>0</v>
      </c>
      <c r="AA400" s="12"/>
      <c r="AB400" s="12"/>
      <c r="AD400" s="12">
        <v>0</v>
      </c>
      <c r="AE400" s="12"/>
      <c r="AF400" s="12"/>
      <c r="AG400" s="12"/>
      <c r="AH400" s="12"/>
      <c r="AJ400" s="12">
        <v>0</v>
      </c>
      <c r="AK400" s="12"/>
      <c r="AM400" s="12">
        <v>0</v>
      </c>
      <c r="AN400" s="12"/>
      <c r="AO400" s="12"/>
      <c r="AQ400" s="12">
        <v>25287</v>
      </c>
      <c r="AR400" s="12"/>
      <c r="AS400" s="12"/>
      <c r="AT400" s="12"/>
      <c r="AU400" s="12"/>
      <c r="AW400" s="12">
        <v>41845287</v>
      </c>
      <c r="AX400" s="12"/>
      <c r="AY400" s="12"/>
      <c r="AZ400" s="12"/>
    </row>
    <row r="401" spans="2:56" ht="6" customHeight="1" x14ac:dyDescent="0.2"/>
    <row r="402" spans="2:56" s="3" customFormat="1" ht="13.5" customHeight="1" x14ac:dyDescent="0.2">
      <c r="B402" s="10">
        <v>143</v>
      </c>
      <c r="D402" s="15" t="s">
        <v>68</v>
      </c>
      <c r="E402" s="15"/>
      <c r="F402" s="15"/>
      <c r="G402" s="15"/>
      <c r="H402" s="15"/>
      <c r="I402" s="15"/>
      <c r="J402" s="17" t="s">
        <v>12</v>
      </c>
      <c r="K402" s="17"/>
      <c r="L402" s="17"/>
      <c r="M402" s="17"/>
      <c r="O402" s="16">
        <v>0</v>
      </c>
      <c r="P402" s="16"/>
      <c r="Q402" s="16"/>
      <c r="R402" s="16"/>
      <c r="S402" s="16"/>
      <c r="U402" s="16">
        <v>0</v>
      </c>
      <c r="V402" s="16"/>
      <c r="W402" s="16"/>
      <c r="X402" s="16"/>
      <c r="Z402" s="16">
        <v>0</v>
      </c>
      <c r="AA402" s="16"/>
      <c r="AB402" s="16"/>
      <c r="AD402" s="16">
        <v>0</v>
      </c>
      <c r="AE402" s="16"/>
      <c r="AF402" s="16"/>
      <c r="AG402" s="16"/>
      <c r="AH402" s="16"/>
      <c r="AJ402" s="16">
        <v>0</v>
      </c>
      <c r="AK402" s="16"/>
      <c r="AM402" s="16">
        <v>0</v>
      </c>
      <c r="AN402" s="16"/>
      <c r="AO402" s="16"/>
      <c r="AQ402" s="16">
        <v>4789930</v>
      </c>
      <c r="AR402" s="16"/>
      <c r="AS402" s="16"/>
      <c r="AT402" s="16"/>
      <c r="AU402" s="16"/>
      <c r="AW402" s="16">
        <v>4789930</v>
      </c>
      <c r="AX402" s="16"/>
      <c r="AY402" s="16"/>
      <c r="AZ402" s="16"/>
      <c r="BB402" s="4">
        <f>SUM(AW402)</f>
        <v>4789930</v>
      </c>
      <c r="BD402" s="5">
        <f>SUM(BB402*100/BB380)</f>
        <v>1.2995557660566897</v>
      </c>
    </row>
    <row r="403" spans="2:56" ht="10.5" customHeight="1" x14ac:dyDescent="0.2">
      <c r="D403" s="15"/>
      <c r="E403" s="15"/>
      <c r="F403" s="15"/>
      <c r="G403" s="15"/>
      <c r="H403" s="15"/>
      <c r="I403" s="15"/>
    </row>
    <row r="404" spans="2:56" ht="16.5" customHeight="1" x14ac:dyDescent="0.2">
      <c r="D404" s="15"/>
      <c r="E404" s="15"/>
      <c r="F404" s="15"/>
      <c r="G404" s="15"/>
      <c r="H404" s="15"/>
      <c r="I404" s="15"/>
      <c r="J404" s="11" t="s">
        <v>13</v>
      </c>
      <c r="K404" s="11"/>
      <c r="L404" s="11"/>
      <c r="M404" s="11"/>
      <c r="O404" s="12">
        <v>0</v>
      </c>
      <c r="P404" s="12"/>
      <c r="Q404" s="12"/>
      <c r="R404" s="12"/>
      <c r="S404" s="12"/>
      <c r="U404" s="12">
        <v>0</v>
      </c>
      <c r="V404" s="12"/>
      <c r="W404" s="12"/>
      <c r="X404" s="12"/>
      <c r="Z404" s="12">
        <v>0</v>
      </c>
      <c r="AA404" s="12"/>
      <c r="AB404" s="12"/>
      <c r="AD404" s="12">
        <v>0</v>
      </c>
      <c r="AE404" s="12"/>
      <c r="AF404" s="12"/>
      <c r="AG404" s="12"/>
      <c r="AH404" s="12"/>
      <c r="AJ404" s="12">
        <v>0</v>
      </c>
      <c r="AK404" s="12"/>
      <c r="AM404" s="12">
        <v>0</v>
      </c>
      <c r="AN404" s="12"/>
      <c r="AO404" s="12"/>
      <c r="AQ404" s="12">
        <v>2595000</v>
      </c>
      <c r="AR404" s="12"/>
      <c r="AS404" s="12"/>
      <c r="AT404" s="12"/>
      <c r="AU404" s="12"/>
      <c r="AW404" s="12">
        <v>2595000</v>
      </c>
      <c r="AX404" s="12"/>
      <c r="AY404" s="12"/>
      <c r="AZ404" s="12"/>
    </row>
    <row r="405" spans="2:56" ht="13.5" customHeight="1" x14ac:dyDescent="0.2">
      <c r="D405" s="15"/>
      <c r="E405" s="15"/>
      <c r="F405" s="15"/>
      <c r="G405" s="15"/>
      <c r="H405" s="15"/>
      <c r="I405" s="15"/>
      <c r="J405" s="11" t="s">
        <v>14</v>
      </c>
      <c r="K405" s="11"/>
      <c r="L405" s="11"/>
      <c r="M405" s="11"/>
      <c r="O405" s="12">
        <v>0</v>
      </c>
      <c r="P405" s="12"/>
      <c r="Q405" s="12"/>
      <c r="R405" s="12"/>
      <c r="S405" s="12"/>
      <c r="U405" s="12">
        <v>0</v>
      </c>
      <c r="V405" s="12"/>
      <c r="W405" s="12"/>
      <c r="X405" s="12"/>
      <c r="Z405" s="12">
        <v>0</v>
      </c>
      <c r="AA405" s="12"/>
      <c r="AB405" s="12"/>
      <c r="AD405" s="12">
        <v>0</v>
      </c>
      <c r="AE405" s="12"/>
      <c r="AF405" s="12"/>
      <c r="AG405" s="12"/>
      <c r="AH405" s="12"/>
      <c r="AJ405" s="12">
        <v>0</v>
      </c>
      <c r="AK405" s="12"/>
      <c r="AM405" s="12">
        <v>0</v>
      </c>
      <c r="AN405" s="12"/>
      <c r="AO405" s="12"/>
      <c r="AQ405" s="12">
        <v>4770750</v>
      </c>
      <c r="AR405" s="12"/>
      <c r="AS405" s="12"/>
      <c r="AT405" s="12"/>
      <c r="AU405" s="12"/>
      <c r="AW405" s="12">
        <v>4770750</v>
      </c>
      <c r="AX405" s="12"/>
      <c r="AY405" s="12"/>
      <c r="AZ405" s="12"/>
    </row>
    <row r="406" spans="2:56" ht="6.75" customHeight="1" x14ac:dyDescent="0.2">
      <c r="D406" s="15"/>
      <c r="E406" s="15"/>
      <c r="F406" s="15"/>
      <c r="G406" s="15"/>
      <c r="H406" s="15"/>
      <c r="I406" s="15"/>
    </row>
    <row r="407" spans="2:56" ht="13.5" customHeight="1" x14ac:dyDescent="0.2">
      <c r="D407" s="15"/>
      <c r="E407" s="15"/>
      <c r="F407" s="15"/>
      <c r="G407" s="15"/>
      <c r="H407" s="15"/>
      <c r="I407" s="15"/>
      <c r="J407" s="11" t="s">
        <v>15</v>
      </c>
      <c r="K407" s="11"/>
      <c r="L407" s="11"/>
      <c r="M407" s="11"/>
      <c r="O407" s="12">
        <v>0</v>
      </c>
      <c r="P407" s="12"/>
      <c r="Q407" s="12"/>
      <c r="R407" s="12"/>
      <c r="S407" s="12"/>
      <c r="U407" s="12">
        <v>0</v>
      </c>
      <c r="V407" s="12"/>
      <c r="W407" s="12"/>
      <c r="X407" s="12"/>
      <c r="Z407" s="12">
        <v>0</v>
      </c>
      <c r="AA407" s="12"/>
      <c r="AB407" s="12"/>
      <c r="AD407" s="12">
        <v>0</v>
      </c>
      <c r="AE407" s="12"/>
      <c r="AF407" s="12"/>
      <c r="AG407" s="12"/>
      <c r="AH407" s="12"/>
      <c r="AJ407" s="12">
        <v>0</v>
      </c>
      <c r="AK407" s="12"/>
      <c r="AM407" s="12">
        <v>0</v>
      </c>
      <c r="AN407" s="12"/>
      <c r="AO407" s="12"/>
      <c r="AQ407" s="12">
        <v>19180</v>
      </c>
      <c r="AR407" s="12"/>
      <c r="AS407" s="12"/>
      <c r="AT407" s="12"/>
      <c r="AU407" s="12"/>
      <c r="AW407" s="12">
        <v>19180</v>
      </c>
      <c r="AX407" s="12"/>
      <c r="AY407" s="12"/>
      <c r="AZ407" s="12"/>
    </row>
    <row r="408" spans="2:56" ht="6" customHeight="1" x14ac:dyDescent="0.2"/>
    <row r="409" spans="2:56" s="3" customFormat="1" ht="13.5" customHeight="1" x14ac:dyDescent="0.2">
      <c r="B409" s="10">
        <v>144</v>
      </c>
      <c r="D409" s="15" t="s">
        <v>69</v>
      </c>
      <c r="E409" s="15"/>
      <c r="F409" s="15"/>
      <c r="G409" s="15"/>
      <c r="H409" s="15"/>
      <c r="I409" s="15"/>
      <c r="J409" s="17" t="s">
        <v>12</v>
      </c>
      <c r="K409" s="17"/>
      <c r="L409" s="17"/>
      <c r="M409" s="17"/>
      <c r="O409" s="16">
        <v>0</v>
      </c>
      <c r="P409" s="16"/>
      <c r="Q409" s="16"/>
      <c r="R409" s="16"/>
      <c r="S409" s="16"/>
      <c r="U409" s="16">
        <v>0</v>
      </c>
      <c r="V409" s="16"/>
      <c r="W409" s="16"/>
      <c r="X409" s="16"/>
      <c r="Z409" s="16">
        <v>0</v>
      </c>
      <c r="AA409" s="16"/>
      <c r="AB409" s="16"/>
      <c r="AD409" s="16">
        <v>0</v>
      </c>
      <c r="AE409" s="16"/>
      <c r="AF409" s="16"/>
      <c r="AG409" s="16"/>
      <c r="AH409" s="16"/>
      <c r="AJ409" s="16">
        <v>0</v>
      </c>
      <c r="AK409" s="16"/>
      <c r="AM409" s="16">
        <v>0</v>
      </c>
      <c r="AN409" s="16"/>
      <c r="AO409" s="16"/>
      <c r="AQ409" s="16">
        <v>2079946</v>
      </c>
      <c r="AR409" s="16"/>
      <c r="AS409" s="16"/>
      <c r="AT409" s="16"/>
      <c r="AU409" s="16"/>
      <c r="AW409" s="16">
        <v>2079946</v>
      </c>
      <c r="AX409" s="16"/>
      <c r="AY409" s="16"/>
      <c r="AZ409" s="16"/>
      <c r="BB409" s="4">
        <f>SUM(AW409)</f>
        <v>2079946</v>
      </c>
      <c r="BD409" s="5">
        <f>SUM(BB409*100/BB380)</f>
        <v>0.56431008749325096</v>
      </c>
    </row>
    <row r="410" spans="2:56" ht="10.5" customHeight="1" x14ac:dyDescent="0.2">
      <c r="D410" s="15"/>
      <c r="E410" s="15"/>
      <c r="F410" s="15"/>
      <c r="G410" s="15"/>
      <c r="H410" s="15"/>
      <c r="I410" s="15"/>
    </row>
    <row r="411" spans="2:56" ht="16.5" customHeight="1" x14ac:dyDescent="0.2">
      <c r="D411" s="15"/>
      <c r="E411" s="15"/>
      <c r="F411" s="15"/>
      <c r="G411" s="15"/>
      <c r="H411" s="15"/>
      <c r="I411" s="15"/>
      <c r="J411" s="11" t="s">
        <v>13</v>
      </c>
      <c r="K411" s="11"/>
      <c r="L411" s="11"/>
      <c r="M411" s="11"/>
      <c r="O411" s="12">
        <v>0</v>
      </c>
      <c r="P411" s="12"/>
      <c r="Q411" s="12"/>
      <c r="R411" s="12"/>
      <c r="S411" s="12"/>
      <c r="U411" s="12">
        <v>0</v>
      </c>
      <c r="V411" s="12"/>
      <c r="W411" s="12"/>
      <c r="X411" s="12"/>
      <c r="Z411" s="12">
        <v>0</v>
      </c>
      <c r="AA411" s="12"/>
      <c r="AB411" s="12"/>
      <c r="AD411" s="12">
        <v>0</v>
      </c>
      <c r="AE411" s="12"/>
      <c r="AF411" s="12"/>
      <c r="AG411" s="12"/>
      <c r="AH411" s="12"/>
      <c r="AJ411" s="12">
        <v>0</v>
      </c>
      <c r="AK411" s="12"/>
      <c r="AM411" s="12">
        <v>0</v>
      </c>
      <c r="AN411" s="12"/>
      <c r="AO411" s="12"/>
      <c r="AQ411" s="12">
        <v>995540</v>
      </c>
      <c r="AR411" s="12"/>
      <c r="AS411" s="12"/>
      <c r="AT411" s="12"/>
      <c r="AU411" s="12"/>
      <c r="AW411" s="12">
        <v>995540</v>
      </c>
      <c r="AX411" s="12"/>
      <c r="AY411" s="12"/>
      <c r="AZ411" s="12"/>
    </row>
    <row r="412" spans="2:56" ht="13.5" customHeight="1" x14ac:dyDescent="0.2">
      <c r="D412" s="15"/>
      <c r="E412" s="15"/>
      <c r="F412" s="15"/>
      <c r="G412" s="15"/>
      <c r="H412" s="15"/>
      <c r="I412" s="15"/>
      <c r="J412" s="11" t="s">
        <v>14</v>
      </c>
      <c r="K412" s="11"/>
      <c r="L412" s="11"/>
      <c r="M412" s="11"/>
      <c r="O412" s="12">
        <v>0</v>
      </c>
      <c r="P412" s="12"/>
      <c r="Q412" s="12"/>
      <c r="R412" s="12"/>
      <c r="S412" s="12"/>
      <c r="U412" s="12">
        <v>0</v>
      </c>
      <c r="V412" s="12"/>
      <c r="W412" s="12"/>
      <c r="X412" s="12"/>
      <c r="Z412" s="12">
        <v>0</v>
      </c>
      <c r="AA412" s="12"/>
      <c r="AB412" s="12"/>
      <c r="AD412" s="12">
        <v>0</v>
      </c>
      <c r="AE412" s="12"/>
      <c r="AF412" s="12"/>
      <c r="AG412" s="12"/>
      <c r="AH412" s="12"/>
      <c r="AJ412" s="12">
        <v>0</v>
      </c>
      <c r="AK412" s="12"/>
      <c r="AM412" s="12">
        <v>0</v>
      </c>
      <c r="AN412" s="12"/>
      <c r="AO412" s="12"/>
      <c r="AQ412" s="12">
        <v>2079945</v>
      </c>
      <c r="AR412" s="12"/>
      <c r="AS412" s="12"/>
      <c r="AT412" s="12"/>
      <c r="AU412" s="12"/>
      <c r="AW412" s="12">
        <v>2079945</v>
      </c>
      <c r="AX412" s="12"/>
      <c r="AY412" s="12"/>
      <c r="AZ412" s="12"/>
    </row>
    <row r="413" spans="2:56" ht="6.75" customHeight="1" x14ac:dyDescent="0.2">
      <c r="D413" s="15"/>
      <c r="E413" s="15"/>
      <c r="F413" s="15"/>
      <c r="G413" s="15"/>
      <c r="H413" s="15"/>
      <c r="I413" s="15"/>
    </row>
    <row r="414" spans="2:56" ht="13.5" customHeight="1" x14ac:dyDescent="0.2">
      <c r="D414" s="15"/>
      <c r="E414" s="15"/>
      <c r="F414" s="15"/>
      <c r="G414" s="15"/>
      <c r="H414" s="15"/>
      <c r="I414" s="15"/>
      <c r="J414" s="11" t="s">
        <v>15</v>
      </c>
      <c r="K414" s="11"/>
      <c r="L414" s="11"/>
      <c r="M414" s="11"/>
      <c r="O414" s="12">
        <v>0</v>
      </c>
      <c r="P414" s="12"/>
      <c r="Q414" s="12"/>
      <c r="R414" s="12"/>
      <c r="S414" s="12"/>
      <c r="U414" s="12">
        <v>0</v>
      </c>
      <c r="V414" s="12"/>
      <c r="W414" s="12"/>
      <c r="X414" s="12"/>
      <c r="Z414" s="12">
        <v>0</v>
      </c>
      <c r="AA414" s="12"/>
      <c r="AB414" s="12"/>
      <c r="AD414" s="12">
        <v>0</v>
      </c>
      <c r="AE414" s="12"/>
      <c r="AF414" s="12"/>
      <c r="AG414" s="12"/>
      <c r="AH414" s="12"/>
      <c r="AJ414" s="12">
        <v>0</v>
      </c>
      <c r="AK414" s="12"/>
      <c r="AM414" s="12">
        <v>0</v>
      </c>
      <c r="AN414" s="12"/>
      <c r="AO414" s="12"/>
      <c r="AQ414" s="12">
        <v>1</v>
      </c>
      <c r="AR414" s="12"/>
      <c r="AS414" s="12"/>
      <c r="AT414" s="12"/>
      <c r="AU414" s="12"/>
      <c r="AW414" s="12">
        <v>1</v>
      </c>
      <c r="AX414" s="12"/>
      <c r="AY414" s="12"/>
      <c r="AZ414" s="12"/>
    </row>
    <row r="415" spans="2:56" ht="6" customHeight="1" x14ac:dyDescent="0.2"/>
    <row r="416" spans="2:56" s="3" customFormat="1" ht="13.5" customHeight="1" x14ac:dyDescent="0.2">
      <c r="B416" s="10">
        <v>145</v>
      </c>
      <c r="D416" s="15" t="s">
        <v>70</v>
      </c>
      <c r="E416" s="15"/>
      <c r="F416" s="15"/>
      <c r="G416" s="15"/>
      <c r="H416" s="15"/>
      <c r="I416" s="15"/>
      <c r="J416" s="17" t="s">
        <v>12</v>
      </c>
      <c r="K416" s="17"/>
      <c r="L416" s="17"/>
      <c r="M416" s="17"/>
      <c r="O416" s="16">
        <v>0</v>
      </c>
      <c r="P416" s="16"/>
      <c r="Q416" s="16"/>
      <c r="R416" s="16"/>
      <c r="S416" s="16"/>
      <c r="U416" s="16">
        <v>0</v>
      </c>
      <c r="V416" s="16"/>
      <c r="W416" s="16"/>
      <c r="X416" s="16"/>
      <c r="Z416" s="16">
        <v>0</v>
      </c>
      <c r="AA416" s="16"/>
      <c r="AB416" s="16"/>
      <c r="AD416" s="16">
        <v>0</v>
      </c>
      <c r="AE416" s="16"/>
      <c r="AF416" s="16"/>
      <c r="AG416" s="16"/>
      <c r="AH416" s="16"/>
      <c r="AJ416" s="16">
        <v>0</v>
      </c>
      <c r="AK416" s="16"/>
      <c r="AM416" s="16">
        <v>0</v>
      </c>
      <c r="AN416" s="16"/>
      <c r="AO416" s="16"/>
      <c r="AQ416" s="16">
        <v>361515</v>
      </c>
      <c r="AR416" s="16"/>
      <c r="AS416" s="16"/>
      <c r="AT416" s="16"/>
      <c r="AU416" s="16"/>
      <c r="AW416" s="16">
        <v>361515</v>
      </c>
      <c r="AX416" s="16"/>
      <c r="AY416" s="16"/>
      <c r="AZ416" s="16"/>
      <c r="BB416" s="4">
        <f>SUM(AW416)</f>
        <v>361515</v>
      </c>
      <c r="BD416" s="5">
        <f>SUM(BB416*100/BB380)</f>
        <v>9.8082623914333644E-2</v>
      </c>
    </row>
    <row r="417" spans="2:56" ht="10.5" customHeight="1" x14ac:dyDescent="0.2">
      <c r="D417" s="15"/>
      <c r="E417" s="15"/>
      <c r="F417" s="15"/>
      <c r="G417" s="15"/>
      <c r="H417" s="15"/>
      <c r="I417" s="15"/>
    </row>
    <row r="418" spans="2:56" ht="16.5" customHeight="1" x14ac:dyDescent="0.2">
      <c r="D418" s="15"/>
      <c r="E418" s="15"/>
      <c r="F418" s="15"/>
      <c r="G418" s="15"/>
      <c r="H418" s="15"/>
      <c r="I418" s="15"/>
      <c r="J418" s="11" t="s">
        <v>13</v>
      </c>
      <c r="K418" s="11"/>
      <c r="L418" s="11"/>
      <c r="M418" s="11"/>
      <c r="O418" s="12">
        <v>0</v>
      </c>
      <c r="P418" s="12"/>
      <c r="Q418" s="12"/>
      <c r="R418" s="12"/>
      <c r="S418" s="12"/>
      <c r="U418" s="12">
        <v>0</v>
      </c>
      <c r="V418" s="12"/>
      <c r="W418" s="12"/>
      <c r="X418" s="12"/>
      <c r="Z418" s="12">
        <v>0</v>
      </c>
      <c r="AA418" s="12"/>
      <c r="AB418" s="12"/>
      <c r="AD418" s="12">
        <v>0</v>
      </c>
      <c r="AE418" s="12"/>
      <c r="AF418" s="12"/>
      <c r="AG418" s="12"/>
      <c r="AH418" s="12"/>
      <c r="AJ418" s="12">
        <v>0</v>
      </c>
      <c r="AK418" s="12"/>
      <c r="AM418" s="12">
        <v>0</v>
      </c>
      <c r="AN418" s="12"/>
      <c r="AO418" s="12"/>
      <c r="AQ418" s="12">
        <v>200000</v>
      </c>
      <c r="AR418" s="12"/>
      <c r="AS418" s="12"/>
      <c r="AT418" s="12"/>
      <c r="AU418" s="12"/>
      <c r="AW418" s="12">
        <v>200000</v>
      </c>
      <c r="AX418" s="12"/>
      <c r="AY418" s="12"/>
      <c r="AZ418" s="12"/>
    </row>
    <row r="419" spans="2:56" ht="13.5" customHeight="1" x14ac:dyDescent="0.2">
      <c r="D419" s="15"/>
      <c r="E419" s="15"/>
      <c r="F419" s="15"/>
      <c r="G419" s="15"/>
      <c r="H419" s="15"/>
      <c r="I419" s="15"/>
      <c r="J419" s="11" t="s">
        <v>14</v>
      </c>
      <c r="K419" s="11"/>
      <c r="L419" s="11"/>
      <c r="M419" s="11"/>
      <c r="O419" s="12">
        <v>0</v>
      </c>
      <c r="P419" s="12"/>
      <c r="Q419" s="12"/>
      <c r="R419" s="12"/>
      <c r="S419" s="12"/>
      <c r="U419" s="12">
        <v>0</v>
      </c>
      <c r="V419" s="12"/>
      <c r="W419" s="12"/>
      <c r="X419" s="12"/>
      <c r="Z419" s="12">
        <v>0</v>
      </c>
      <c r="AA419" s="12"/>
      <c r="AB419" s="12"/>
      <c r="AD419" s="12">
        <v>0</v>
      </c>
      <c r="AE419" s="12"/>
      <c r="AF419" s="12"/>
      <c r="AG419" s="12"/>
      <c r="AH419" s="12"/>
      <c r="AJ419" s="12">
        <v>0</v>
      </c>
      <c r="AK419" s="12"/>
      <c r="AM419" s="12">
        <v>0</v>
      </c>
      <c r="AN419" s="12"/>
      <c r="AO419" s="12"/>
      <c r="AQ419" s="12">
        <v>360985</v>
      </c>
      <c r="AR419" s="12"/>
      <c r="AS419" s="12"/>
      <c r="AT419" s="12"/>
      <c r="AU419" s="12"/>
      <c r="AW419" s="12">
        <v>360985</v>
      </c>
      <c r="AX419" s="12"/>
      <c r="AY419" s="12"/>
      <c r="AZ419" s="12"/>
    </row>
    <row r="420" spans="2:56" ht="6.75" customHeight="1" x14ac:dyDescent="0.2">
      <c r="D420" s="15"/>
      <c r="E420" s="15"/>
      <c r="F420" s="15"/>
      <c r="G420" s="15"/>
      <c r="H420" s="15"/>
      <c r="I420" s="15"/>
    </row>
    <row r="421" spans="2:56" ht="13.5" customHeight="1" x14ac:dyDescent="0.2">
      <c r="D421" s="15"/>
      <c r="E421" s="15"/>
      <c r="F421" s="15"/>
      <c r="G421" s="15"/>
      <c r="H421" s="15"/>
      <c r="I421" s="15"/>
      <c r="J421" s="11" t="s">
        <v>15</v>
      </c>
      <c r="K421" s="11"/>
      <c r="L421" s="11"/>
      <c r="M421" s="11"/>
      <c r="O421" s="12">
        <v>0</v>
      </c>
      <c r="P421" s="12"/>
      <c r="Q421" s="12"/>
      <c r="R421" s="12"/>
      <c r="S421" s="12"/>
      <c r="U421" s="12">
        <v>0</v>
      </c>
      <c r="V421" s="12"/>
      <c r="W421" s="12"/>
      <c r="X421" s="12"/>
      <c r="Z421" s="12">
        <v>0</v>
      </c>
      <c r="AA421" s="12"/>
      <c r="AB421" s="12"/>
      <c r="AD421" s="12">
        <v>0</v>
      </c>
      <c r="AE421" s="12"/>
      <c r="AF421" s="12"/>
      <c r="AG421" s="12"/>
      <c r="AH421" s="12"/>
      <c r="AJ421" s="12">
        <v>0</v>
      </c>
      <c r="AK421" s="12"/>
      <c r="AM421" s="12">
        <v>0</v>
      </c>
      <c r="AN421" s="12"/>
      <c r="AO421" s="12"/>
      <c r="AQ421" s="12">
        <v>530</v>
      </c>
      <c r="AR421" s="12"/>
      <c r="AS421" s="12"/>
      <c r="AT421" s="12"/>
      <c r="AU421" s="12"/>
      <c r="AW421" s="12">
        <v>530</v>
      </c>
      <c r="AX421" s="12"/>
      <c r="AY421" s="12"/>
      <c r="AZ421" s="12"/>
    </row>
    <row r="422" spans="2:56" ht="6" customHeight="1" x14ac:dyDescent="0.2"/>
    <row r="423" spans="2:56" s="3" customFormat="1" ht="13.5" customHeight="1" x14ac:dyDescent="0.2">
      <c r="B423" s="10">
        <v>146</v>
      </c>
      <c r="D423" s="15" t="s">
        <v>71</v>
      </c>
      <c r="E423" s="15"/>
      <c r="F423" s="15"/>
      <c r="G423" s="15"/>
      <c r="H423" s="15"/>
      <c r="I423" s="15"/>
      <c r="J423" s="17" t="s">
        <v>12</v>
      </c>
      <c r="K423" s="17"/>
      <c r="L423" s="17"/>
      <c r="M423" s="17"/>
      <c r="O423" s="16">
        <v>0</v>
      </c>
      <c r="P423" s="16"/>
      <c r="Q423" s="16"/>
      <c r="R423" s="16"/>
      <c r="S423" s="16"/>
      <c r="U423" s="16">
        <v>0</v>
      </c>
      <c r="V423" s="16"/>
      <c r="W423" s="16"/>
      <c r="X423" s="16"/>
      <c r="Z423" s="16">
        <v>0</v>
      </c>
      <c r="AA423" s="16"/>
      <c r="AB423" s="16"/>
      <c r="AD423" s="16">
        <v>0</v>
      </c>
      <c r="AE423" s="16"/>
      <c r="AF423" s="16"/>
      <c r="AG423" s="16"/>
      <c r="AH423" s="16"/>
      <c r="AJ423" s="16">
        <v>0</v>
      </c>
      <c r="AK423" s="16"/>
      <c r="AM423" s="16">
        <v>0</v>
      </c>
      <c r="AN423" s="16"/>
      <c r="AO423" s="16"/>
      <c r="AQ423" s="16">
        <v>291380</v>
      </c>
      <c r="AR423" s="16"/>
      <c r="AS423" s="16"/>
      <c r="AT423" s="16"/>
      <c r="AU423" s="16"/>
      <c r="AW423" s="16">
        <v>291380</v>
      </c>
      <c r="AX423" s="16"/>
      <c r="AY423" s="16"/>
      <c r="AZ423" s="16"/>
      <c r="BB423" s="4">
        <f>SUM(AW423)</f>
        <v>291380</v>
      </c>
      <c r="BD423" s="5">
        <f>SUM(BB423*100/BB380)</f>
        <v>7.9054299147085283E-2</v>
      </c>
    </row>
    <row r="424" spans="2:56" ht="10.5" customHeight="1" x14ac:dyDescent="0.2">
      <c r="D424" s="15"/>
      <c r="E424" s="15"/>
      <c r="F424" s="15"/>
      <c r="G424" s="15"/>
      <c r="H424" s="15"/>
      <c r="I424" s="15"/>
    </row>
    <row r="425" spans="2:56" ht="16.5" customHeight="1" x14ac:dyDescent="0.2">
      <c r="D425" s="15"/>
      <c r="E425" s="15"/>
      <c r="F425" s="15"/>
      <c r="G425" s="15"/>
      <c r="H425" s="15"/>
      <c r="I425" s="15"/>
      <c r="J425" s="11" t="s">
        <v>13</v>
      </c>
      <c r="K425" s="11"/>
      <c r="L425" s="11"/>
      <c r="M425" s="11"/>
      <c r="O425" s="12">
        <v>0</v>
      </c>
      <c r="P425" s="12"/>
      <c r="Q425" s="12"/>
      <c r="R425" s="12"/>
      <c r="S425" s="12"/>
      <c r="U425" s="12">
        <v>0</v>
      </c>
      <c r="V425" s="12"/>
      <c r="W425" s="12"/>
      <c r="X425" s="12"/>
      <c r="Z425" s="12">
        <v>0</v>
      </c>
      <c r="AA425" s="12"/>
      <c r="AB425" s="12"/>
      <c r="AD425" s="12">
        <v>0</v>
      </c>
      <c r="AE425" s="12"/>
      <c r="AF425" s="12"/>
      <c r="AG425" s="12"/>
      <c r="AH425" s="12"/>
      <c r="AJ425" s="12">
        <v>0</v>
      </c>
      <c r="AK425" s="12"/>
      <c r="AM425" s="12">
        <v>0</v>
      </c>
      <c r="AN425" s="12"/>
      <c r="AO425" s="12"/>
      <c r="AQ425" s="12">
        <v>0</v>
      </c>
      <c r="AR425" s="12"/>
      <c r="AS425" s="12"/>
      <c r="AT425" s="12"/>
      <c r="AU425" s="12"/>
      <c r="AW425" s="12">
        <v>0</v>
      </c>
      <c r="AX425" s="12"/>
      <c r="AY425" s="12"/>
      <c r="AZ425" s="12"/>
    </row>
    <row r="426" spans="2:56" ht="13.5" customHeight="1" x14ac:dyDescent="0.2">
      <c r="D426" s="15"/>
      <c r="E426" s="15"/>
      <c r="F426" s="15"/>
      <c r="G426" s="15"/>
      <c r="H426" s="15"/>
      <c r="I426" s="15"/>
      <c r="J426" s="11" t="s">
        <v>14</v>
      </c>
      <c r="K426" s="11"/>
      <c r="L426" s="11"/>
      <c r="M426" s="11"/>
      <c r="O426" s="12">
        <v>0</v>
      </c>
      <c r="P426" s="12"/>
      <c r="Q426" s="12"/>
      <c r="R426" s="12"/>
      <c r="S426" s="12"/>
      <c r="U426" s="12">
        <v>0</v>
      </c>
      <c r="V426" s="12"/>
      <c r="W426" s="12"/>
      <c r="X426" s="12"/>
      <c r="Z426" s="12">
        <v>0</v>
      </c>
      <c r="AA426" s="12"/>
      <c r="AB426" s="12"/>
      <c r="AD426" s="12">
        <v>0</v>
      </c>
      <c r="AE426" s="12"/>
      <c r="AF426" s="12"/>
      <c r="AG426" s="12"/>
      <c r="AH426" s="12"/>
      <c r="AJ426" s="12">
        <v>0</v>
      </c>
      <c r="AK426" s="12"/>
      <c r="AM426" s="12">
        <v>0</v>
      </c>
      <c r="AN426" s="12"/>
      <c r="AO426" s="12"/>
      <c r="AQ426" s="12">
        <v>291374</v>
      </c>
      <c r="AR426" s="12"/>
      <c r="AS426" s="12"/>
      <c r="AT426" s="12"/>
      <c r="AU426" s="12"/>
      <c r="AW426" s="12">
        <v>291374</v>
      </c>
      <c r="AX426" s="12"/>
      <c r="AY426" s="12"/>
      <c r="AZ426" s="12"/>
    </row>
    <row r="427" spans="2:56" ht="6.75" customHeight="1" x14ac:dyDescent="0.2">
      <c r="D427" s="15"/>
      <c r="E427" s="15"/>
      <c r="F427" s="15"/>
      <c r="G427" s="15"/>
      <c r="H427" s="15"/>
      <c r="I427" s="15"/>
    </row>
    <row r="428" spans="2:56" ht="13.5" customHeight="1" x14ac:dyDescent="0.2">
      <c r="D428" s="15"/>
      <c r="E428" s="15"/>
      <c r="F428" s="15"/>
      <c r="G428" s="15"/>
      <c r="H428" s="15"/>
      <c r="I428" s="15"/>
      <c r="J428" s="11" t="s">
        <v>15</v>
      </c>
      <c r="K428" s="11"/>
      <c r="L428" s="11"/>
      <c r="M428" s="11"/>
      <c r="O428" s="12">
        <v>0</v>
      </c>
      <c r="P428" s="12"/>
      <c r="Q428" s="12"/>
      <c r="R428" s="12"/>
      <c r="S428" s="12"/>
      <c r="U428" s="12">
        <v>0</v>
      </c>
      <c r="V428" s="12"/>
      <c r="W428" s="12"/>
      <c r="X428" s="12"/>
      <c r="Z428" s="12">
        <v>0</v>
      </c>
      <c r="AA428" s="12"/>
      <c r="AB428" s="12"/>
      <c r="AD428" s="12">
        <v>0</v>
      </c>
      <c r="AE428" s="12"/>
      <c r="AF428" s="12"/>
      <c r="AG428" s="12"/>
      <c r="AH428" s="12"/>
      <c r="AJ428" s="12">
        <v>0</v>
      </c>
      <c r="AK428" s="12"/>
      <c r="AM428" s="12">
        <v>0</v>
      </c>
      <c r="AN428" s="12"/>
      <c r="AO428" s="12"/>
      <c r="AQ428" s="12">
        <v>6</v>
      </c>
      <c r="AR428" s="12"/>
      <c r="AS428" s="12"/>
      <c r="AT428" s="12"/>
      <c r="AU428" s="12"/>
      <c r="AW428" s="12">
        <v>6</v>
      </c>
      <c r="AX428" s="12"/>
      <c r="AY428" s="12"/>
      <c r="AZ428" s="12"/>
    </row>
    <row r="429" spans="2:56" ht="6" customHeight="1" x14ac:dyDescent="0.2"/>
    <row r="430" spans="2:56" s="3" customFormat="1" ht="13.5" customHeight="1" x14ac:dyDescent="0.2">
      <c r="B430" s="10">
        <v>147</v>
      </c>
      <c r="D430" s="15" t="s">
        <v>72</v>
      </c>
      <c r="E430" s="15"/>
      <c r="F430" s="15"/>
      <c r="G430" s="15"/>
      <c r="H430" s="15"/>
      <c r="I430" s="15"/>
      <c r="J430" s="17" t="s">
        <v>12</v>
      </c>
      <c r="K430" s="17"/>
      <c r="L430" s="17"/>
      <c r="M430" s="17"/>
      <c r="O430" s="16">
        <v>0</v>
      </c>
      <c r="P430" s="16"/>
      <c r="Q430" s="16"/>
      <c r="R430" s="16"/>
      <c r="S430" s="16"/>
      <c r="U430" s="16">
        <v>0</v>
      </c>
      <c r="V430" s="16"/>
      <c r="W430" s="16"/>
      <c r="X430" s="16"/>
      <c r="Z430" s="16">
        <v>0</v>
      </c>
      <c r="AA430" s="16"/>
      <c r="AB430" s="16"/>
      <c r="AD430" s="16">
        <v>0</v>
      </c>
      <c r="AE430" s="16"/>
      <c r="AF430" s="16"/>
      <c r="AG430" s="16"/>
      <c r="AH430" s="16"/>
      <c r="AJ430" s="16">
        <v>0</v>
      </c>
      <c r="AK430" s="16"/>
      <c r="AM430" s="16">
        <v>0</v>
      </c>
      <c r="AN430" s="16"/>
      <c r="AO430" s="16"/>
      <c r="AQ430" s="16">
        <v>7005987</v>
      </c>
      <c r="AR430" s="16"/>
      <c r="AS430" s="16"/>
      <c r="AT430" s="16"/>
      <c r="AU430" s="16"/>
      <c r="AW430" s="16">
        <v>7005987</v>
      </c>
      <c r="AX430" s="16"/>
      <c r="AY430" s="16"/>
      <c r="AZ430" s="16"/>
      <c r="BB430" s="4">
        <f>SUM(AW430)</f>
        <v>7005987</v>
      </c>
      <c r="BD430" s="5">
        <f>SUM(BB430*100/BB380)</f>
        <v>1.9007941249179443</v>
      </c>
    </row>
    <row r="431" spans="2:56" ht="10.5" customHeight="1" x14ac:dyDescent="0.2">
      <c r="D431" s="15"/>
      <c r="E431" s="15"/>
      <c r="F431" s="15"/>
      <c r="G431" s="15"/>
      <c r="H431" s="15"/>
      <c r="I431" s="15"/>
    </row>
    <row r="432" spans="2:56" ht="16.5" customHeight="1" x14ac:dyDescent="0.2">
      <c r="D432" s="15"/>
      <c r="E432" s="15"/>
      <c r="F432" s="15"/>
      <c r="G432" s="15"/>
      <c r="H432" s="15"/>
      <c r="I432" s="15"/>
      <c r="J432" s="11" t="s">
        <v>13</v>
      </c>
      <c r="K432" s="11"/>
      <c r="L432" s="11"/>
      <c r="M432" s="11"/>
      <c r="O432" s="12">
        <v>0</v>
      </c>
      <c r="P432" s="12"/>
      <c r="Q432" s="12"/>
      <c r="R432" s="12"/>
      <c r="S432" s="12"/>
      <c r="U432" s="12">
        <v>0</v>
      </c>
      <c r="V432" s="12"/>
      <c r="W432" s="12"/>
      <c r="X432" s="12"/>
      <c r="Z432" s="12">
        <v>0</v>
      </c>
      <c r="AA432" s="12"/>
      <c r="AB432" s="12"/>
      <c r="AD432" s="12">
        <v>0</v>
      </c>
      <c r="AE432" s="12"/>
      <c r="AF432" s="12"/>
      <c r="AG432" s="12"/>
      <c r="AH432" s="12"/>
      <c r="AJ432" s="12">
        <v>0</v>
      </c>
      <c r="AK432" s="12"/>
      <c r="AM432" s="12">
        <v>0</v>
      </c>
      <c r="AN432" s="12"/>
      <c r="AO432" s="12"/>
      <c r="AQ432" s="12">
        <v>4875850</v>
      </c>
      <c r="AR432" s="12"/>
      <c r="AS432" s="12"/>
      <c r="AT432" s="12"/>
      <c r="AU432" s="12"/>
      <c r="AW432" s="12">
        <v>4875850</v>
      </c>
      <c r="AX432" s="12"/>
      <c r="AY432" s="12"/>
      <c r="AZ432" s="12"/>
    </row>
    <row r="433" spans="2:56" ht="13.5" customHeight="1" x14ac:dyDescent="0.2">
      <c r="D433" s="15"/>
      <c r="E433" s="15"/>
      <c r="F433" s="15"/>
      <c r="G433" s="15"/>
      <c r="H433" s="15"/>
      <c r="I433" s="15"/>
      <c r="J433" s="11" t="s">
        <v>14</v>
      </c>
      <c r="K433" s="11"/>
      <c r="L433" s="11"/>
      <c r="M433" s="11"/>
      <c r="O433" s="12">
        <v>0</v>
      </c>
      <c r="P433" s="12"/>
      <c r="Q433" s="12"/>
      <c r="R433" s="12"/>
      <c r="S433" s="12"/>
      <c r="U433" s="12">
        <v>0</v>
      </c>
      <c r="V433" s="12"/>
      <c r="W433" s="12"/>
      <c r="X433" s="12"/>
      <c r="Z433" s="12">
        <v>0</v>
      </c>
      <c r="AA433" s="12"/>
      <c r="AB433" s="12"/>
      <c r="AD433" s="12">
        <v>0</v>
      </c>
      <c r="AE433" s="12"/>
      <c r="AF433" s="12"/>
      <c r="AG433" s="12"/>
      <c r="AH433" s="12"/>
      <c r="AJ433" s="12">
        <v>0</v>
      </c>
      <c r="AK433" s="12"/>
      <c r="AM433" s="12">
        <v>0</v>
      </c>
      <c r="AN433" s="12"/>
      <c r="AO433" s="12"/>
      <c r="AQ433" s="12">
        <v>6975356</v>
      </c>
      <c r="AR433" s="12"/>
      <c r="AS433" s="12"/>
      <c r="AT433" s="12"/>
      <c r="AU433" s="12"/>
      <c r="AW433" s="12">
        <v>6975356</v>
      </c>
      <c r="AX433" s="12"/>
      <c r="AY433" s="12"/>
      <c r="AZ433" s="12"/>
    </row>
    <row r="434" spans="2:56" ht="6.75" customHeight="1" x14ac:dyDescent="0.2">
      <c r="D434" s="15"/>
      <c r="E434" s="15"/>
      <c r="F434" s="15"/>
      <c r="G434" s="15"/>
      <c r="H434" s="15"/>
      <c r="I434" s="15"/>
    </row>
    <row r="435" spans="2:56" ht="13.5" customHeight="1" x14ac:dyDescent="0.2">
      <c r="D435" s="15"/>
      <c r="E435" s="15"/>
      <c r="F435" s="15"/>
      <c r="G435" s="15"/>
      <c r="H435" s="15"/>
      <c r="I435" s="15"/>
      <c r="J435" s="11" t="s">
        <v>15</v>
      </c>
      <c r="K435" s="11"/>
      <c r="L435" s="11"/>
      <c r="M435" s="11"/>
      <c r="O435" s="12">
        <v>0</v>
      </c>
      <c r="P435" s="12"/>
      <c r="Q435" s="12"/>
      <c r="R435" s="12"/>
      <c r="S435" s="12"/>
      <c r="U435" s="12">
        <v>0</v>
      </c>
      <c r="V435" s="12"/>
      <c r="W435" s="12"/>
      <c r="X435" s="12"/>
      <c r="Z435" s="12">
        <v>0</v>
      </c>
      <c r="AA435" s="12"/>
      <c r="AB435" s="12"/>
      <c r="AD435" s="12">
        <v>0</v>
      </c>
      <c r="AE435" s="12"/>
      <c r="AF435" s="12"/>
      <c r="AG435" s="12"/>
      <c r="AH435" s="12"/>
      <c r="AJ435" s="12">
        <v>0</v>
      </c>
      <c r="AK435" s="12"/>
      <c r="AM435" s="12">
        <v>0</v>
      </c>
      <c r="AN435" s="12"/>
      <c r="AO435" s="12"/>
      <c r="AQ435" s="12">
        <v>30631</v>
      </c>
      <c r="AR435" s="12"/>
      <c r="AS435" s="12"/>
      <c r="AT435" s="12"/>
      <c r="AU435" s="12"/>
      <c r="AW435" s="12">
        <v>30631</v>
      </c>
      <c r="AX435" s="12"/>
      <c r="AY435" s="12"/>
      <c r="AZ435" s="12"/>
    </row>
    <row r="436" spans="2:56" ht="6" customHeight="1" x14ac:dyDescent="0.2"/>
    <row r="437" spans="2:56" s="3" customFormat="1" ht="13.5" customHeight="1" x14ac:dyDescent="0.2">
      <c r="B437" s="10">
        <v>148</v>
      </c>
      <c r="D437" s="15" t="s">
        <v>73</v>
      </c>
      <c r="E437" s="15"/>
      <c r="F437" s="15"/>
      <c r="G437" s="15"/>
      <c r="H437" s="15"/>
      <c r="I437" s="15"/>
      <c r="J437" s="17" t="s">
        <v>12</v>
      </c>
      <c r="K437" s="17"/>
      <c r="L437" s="17"/>
      <c r="M437" s="17"/>
      <c r="O437" s="16">
        <v>0</v>
      </c>
      <c r="P437" s="16"/>
      <c r="Q437" s="16"/>
      <c r="R437" s="16"/>
      <c r="S437" s="16"/>
      <c r="U437" s="16">
        <v>0</v>
      </c>
      <c r="V437" s="16"/>
      <c r="W437" s="16"/>
      <c r="X437" s="16"/>
      <c r="Z437" s="16">
        <v>326470</v>
      </c>
      <c r="AA437" s="16"/>
      <c r="AB437" s="16"/>
      <c r="AD437" s="16">
        <v>0</v>
      </c>
      <c r="AE437" s="16"/>
      <c r="AF437" s="16"/>
      <c r="AG437" s="16"/>
      <c r="AH437" s="16"/>
      <c r="AJ437" s="16">
        <v>0</v>
      </c>
      <c r="AK437" s="16"/>
      <c r="AM437" s="16">
        <v>270000000</v>
      </c>
      <c r="AN437" s="16"/>
      <c r="AO437" s="16"/>
      <c r="AQ437" s="16">
        <v>2416467</v>
      </c>
      <c r="AR437" s="16"/>
      <c r="AS437" s="16"/>
      <c r="AT437" s="16"/>
      <c r="AU437" s="16"/>
      <c r="AW437" s="16">
        <v>272742937</v>
      </c>
      <c r="AX437" s="16"/>
      <c r="AY437" s="16"/>
      <c r="AZ437" s="16"/>
      <c r="BB437" s="4">
        <f>SUM(AW437)</f>
        <v>272742937</v>
      </c>
      <c r="BD437" s="5">
        <f>SUM(BB437*100/BB380)</f>
        <v>73.997878138007536</v>
      </c>
    </row>
    <row r="438" spans="2:56" ht="10.5" customHeight="1" x14ac:dyDescent="0.2">
      <c r="D438" s="15"/>
      <c r="E438" s="15"/>
      <c r="F438" s="15"/>
      <c r="G438" s="15"/>
      <c r="H438" s="15"/>
      <c r="I438" s="15"/>
    </row>
    <row r="439" spans="2:56" ht="16.5" customHeight="1" x14ac:dyDescent="0.2">
      <c r="D439" s="15"/>
      <c r="E439" s="15"/>
      <c r="F439" s="15"/>
      <c r="G439" s="15"/>
      <c r="H439" s="15"/>
      <c r="I439" s="15"/>
      <c r="J439" s="11" t="s">
        <v>13</v>
      </c>
      <c r="K439" s="11"/>
      <c r="L439" s="11"/>
      <c r="M439" s="11"/>
      <c r="O439" s="12">
        <v>0</v>
      </c>
      <c r="P439" s="12"/>
      <c r="Q439" s="12"/>
      <c r="R439" s="12"/>
      <c r="S439" s="12"/>
      <c r="U439" s="12">
        <v>0</v>
      </c>
      <c r="V439" s="12"/>
      <c r="W439" s="12"/>
      <c r="X439" s="12"/>
      <c r="Z439" s="12">
        <v>245160</v>
      </c>
      <c r="AA439" s="12"/>
      <c r="AB439" s="12"/>
      <c r="AD439" s="12">
        <v>0</v>
      </c>
      <c r="AE439" s="12"/>
      <c r="AF439" s="12"/>
      <c r="AG439" s="12"/>
      <c r="AH439" s="12"/>
      <c r="AJ439" s="12">
        <v>0</v>
      </c>
      <c r="AK439" s="12"/>
      <c r="AM439" s="12">
        <v>0</v>
      </c>
      <c r="AN439" s="12"/>
      <c r="AO439" s="12"/>
      <c r="AQ439" s="12">
        <v>837346.4</v>
      </c>
      <c r="AR439" s="12"/>
      <c r="AS439" s="12"/>
      <c r="AT439" s="12"/>
      <c r="AU439" s="12"/>
      <c r="AW439" s="12">
        <v>1082506.3999999999</v>
      </c>
      <c r="AX439" s="12"/>
      <c r="AY439" s="12"/>
      <c r="AZ439" s="12"/>
    </row>
    <row r="440" spans="2:56" ht="13.5" customHeight="1" x14ac:dyDescent="0.2">
      <c r="D440" s="15"/>
      <c r="E440" s="15"/>
      <c r="F440" s="15"/>
      <c r="G440" s="15"/>
      <c r="H440" s="15"/>
      <c r="I440" s="15"/>
      <c r="J440" s="11" t="s">
        <v>14</v>
      </c>
      <c r="K440" s="11"/>
      <c r="L440" s="11"/>
      <c r="M440" s="11"/>
      <c r="O440" s="12">
        <v>0</v>
      </c>
      <c r="P440" s="12"/>
      <c r="Q440" s="12"/>
      <c r="R440" s="12"/>
      <c r="S440" s="12"/>
      <c r="U440" s="12">
        <v>0</v>
      </c>
      <c r="V440" s="12"/>
      <c r="W440" s="12"/>
      <c r="X440" s="12"/>
      <c r="Z440" s="12">
        <v>321070</v>
      </c>
      <c r="AA440" s="12"/>
      <c r="AB440" s="12"/>
      <c r="AD440" s="12">
        <v>0</v>
      </c>
      <c r="AE440" s="12"/>
      <c r="AF440" s="12"/>
      <c r="AG440" s="12"/>
      <c r="AH440" s="12"/>
      <c r="AJ440" s="12">
        <v>0</v>
      </c>
      <c r="AK440" s="12"/>
      <c r="AM440" s="12">
        <v>269999986</v>
      </c>
      <c r="AN440" s="12"/>
      <c r="AO440" s="12"/>
      <c r="AQ440" s="12">
        <v>5111625.24</v>
      </c>
      <c r="AR440" s="12"/>
      <c r="AS440" s="12"/>
      <c r="AT440" s="12"/>
      <c r="AU440" s="12"/>
      <c r="AW440" s="12">
        <v>192732681.24000001</v>
      </c>
      <c r="AX440" s="12"/>
      <c r="AY440" s="12"/>
      <c r="AZ440" s="12"/>
    </row>
    <row r="441" spans="2:56" ht="6.75" customHeight="1" x14ac:dyDescent="0.2">
      <c r="D441" s="15"/>
      <c r="E441" s="15"/>
      <c r="F441" s="15"/>
      <c r="G441" s="15"/>
      <c r="H441" s="15"/>
      <c r="I441" s="15"/>
    </row>
    <row r="442" spans="2:56" ht="13.5" customHeight="1" x14ac:dyDescent="0.2">
      <c r="D442" s="15"/>
      <c r="E442" s="15"/>
      <c r="F442" s="15"/>
      <c r="G442" s="15"/>
      <c r="H442" s="15"/>
      <c r="I442" s="15"/>
      <c r="J442" s="11" t="s">
        <v>15</v>
      </c>
      <c r="K442" s="11"/>
      <c r="L442" s="11"/>
      <c r="M442" s="11"/>
      <c r="O442" s="12">
        <v>0</v>
      </c>
      <c r="P442" s="12"/>
      <c r="Q442" s="12"/>
      <c r="R442" s="12"/>
      <c r="S442" s="12"/>
      <c r="U442" s="12">
        <v>0</v>
      </c>
      <c r="V442" s="12"/>
      <c r="W442" s="12"/>
      <c r="X442" s="12"/>
      <c r="Z442" s="12">
        <v>5400</v>
      </c>
      <c r="AA442" s="12"/>
      <c r="AB442" s="12"/>
      <c r="AD442" s="12">
        <v>0</v>
      </c>
      <c r="AE442" s="12"/>
      <c r="AF442" s="12"/>
      <c r="AG442" s="12"/>
      <c r="AH442" s="12"/>
      <c r="AJ442" s="12">
        <v>0</v>
      </c>
      <c r="AK442" s="12"/>
      <c r="AM442" s="12">
        <v>14</v>
      </c>
      <c r="AN442" s="12"/>
      <c r="AO442" s="12"/>
      <c r="AQ442" s="12">
        <v>-2695158.24</v>
      </c>
      <c r="AR442" s="12"/>
      <c r="AS442" s="12"/>
      <c r="AT442" s="12"/>
      <c r="AU442" s="12"/>
      <c r="AW442" s="12">
        <v>80010255.760000005</v>
      </c>
      <c r="AX442" s="12"/>
      <c r="AY442" s="12"/>
      <c r="AZ442" s="12"/>
    </row>
    <row r="443" spans="2:56" ht="9.75" customHeight="1" x14ac:dyDescent="0.2"/>
    <row r="444" spans="2:56" s="1" customFormat="1" ht="15.75" customHeight="1" x14ac:dyDescent="0.2">
      <c r="B444" s="9"/>
      <c r="D444" s="15" t="s">
        <v>74</v>
      </c>
      <c r="E444" s="15"/>
      <c r="F444" s="15"/>
      <c r="G444" s="15"/>
      <c r="H444" s="15"/>
      <c r="I444" s="15"/>
      <c r="J444" s="19" t="s">
        <v>12</v>
      </c>
      <c r="K444" s="19"/>
      <c r="L444" s="19"/>
      <c r="M444" s="19"/>
      <c r="O444" s="18">
        <v>0</v>
      </c>
      <c r="P444" s="18"/>
      <c r="Q444" s="18"/>
      <c r="R444" s="18"/>
      <c r="S444" s="18"/>
      <c r="U444" s="18">
        <v>0</v>
      </c>
      <c r="V444" s="18"/>
      <c r="W444" s="18"/>
      <c r="X444" s="18"/>
      <c r="Z444" s="18">
        <v>1010000</v>
      </c>
      <c r="AA444" s="18"/>
      <c r="AB444" s="18"/>
      <c r="AD444" s="18">
        <v>0</v>
      </c>
      <c r="AE444" s="18"/>
      <c r="AF444" s="18"/>
      <c r="AG444" s="18"/>
      <c r="AH444" s="18"/>
      <c r="AJ444" s="18">
        <v>0</v>
      </c>
      <c r="AK444" s="18"/>
      <c r="AM444" s="18">
        <v>0</v>
      </c>
      <c r="AN444" s="18"/>
      <c r="AO444" s="18"/>
      <c r="AQ444" s="18">
        <v>15545101</v>
      </c>
      <c r="AR444" s="18"/>
      <c r="AS444" s="18"/>
      <c r="AT444" s="18"/>
      <c r="AU444" s="18"/>
      <c r="AW444" s="18">
        <v>16555101</v>
      </c>
      <c r="AX444" s="18"/>
      <c r="AY444" s="18"/>
      <c r="AZ444" s="18"/>
      <c r="BB444" s="2">
        <f>SUM(BB452:BB466)</f>
        <v>16555101</v>
      </c>
      <c r="BD444" s="7">
        <f>SUM(BD452:BD466)</f>
        <v>100</v>
      </c>
    </row>
    <row r="445" spans="2:56" ht="13.5" customHeight="1" x14ac:dyDescent="0.2">
      <c r="D445" s="15"/>
      <c r="E445" s="15"/>
      <c r="F445" s="15"/>
      <c r="G445" s="15"/>
      <c r="H445" s="15"/>
      <c r="I445" s="15"/>
      <c r="J445" s="11" t="s">
        <v>13</v>
      </c>
      <c r="K445" s="11"/>
      <c r="L445" s="11"/>
      <c r="M445" s="11"/>
      <c r="O445" s="12">
        <v>0</v>
      </c>
      <c r="P445" s="12"/>
      <c r="Q445" s="12"/>
      <c r="R445" s="12"/>
      <c r="S445" s="12"/>
      <c r="U445" s="12">
        <v>0</v>
      </c>
      <c r="V445" s="12"/>
      <c r="W445" s="12"/>
      <c r="X445" s="12"/>
      <c r="Z445" s="12">
        <v>0</v>
      </c>
      <c r="AA445" s="12"/>
      <c r="AB445" s="12"/>
      <c r="AD445" s="12">
        <v>0</v>
      </c>
      <c r="AE445" s="12"/>
      <c r="AF445" s="12"/>
      <c r="AG445" s="12"/>
      <c r="AH445" s="12"/>
      <c r="AJ445" s="12">
        <v>0</v>
      </c>
      <c r="AK445" s="12"/>
      <c r="AM445" s="12">
        <v>0</v>
      </c>
      <c r="AN445" s="12"/>
      <c r="AO445" s="12"/>
      <c r="AQ445" s="12">
        <v>2535934</v>
      </c>
      <c r="AR445" s="12"/>
      <c r="AS445" s="12"/>
      <c r="AT445" s="12"/>
      <c r="AU445" s="12"/>
      <c r="AW445" s="12">
        <v>2535934</v>
      </c>
      <c r="AX445" s="12"/>
      <c r="AY445" s="12"/>
      <c r="AZ445" s="12"/>
    </row>
    <row r="446" spans="2:56" ht="6.75" customHeight="1" x14ac:dyDescent="0.2">
      <c r="D446" s="15"/>
      <c r="E446" s="15"/>
      <c r="F446" s="15"/>
      <c r="G446" s="15"/>
      <c r="H446" s="15"/>
      <c r="I446" s="15"/>
    </row>
    <row r="447" spans="2:56" ht="13.5" customHeight="1" x14ac:dyDescent="0.2">
      <c r="D447" s="15"/>
      <c r="E447" s="15"/>
      <c r="F447" s="15"/>
      <c r="G447" s="15"/>
      <c r="H447" s="15"/>
      <c r="I447" s="15"/>
      <c r="J447" s="11" t="s">
        <v>14</v>
      </c>
      <c r="K447" s="11"/>
      <c r="L447" s="11"/>
      <c r="M447" s="11"/>
      <c r="O447" s="12">
        <v>0</v>
      </c>
      <c r="P447" s="12"/>
      <c r="Q447" s="12"/>
      <c r="R447" s="12"/>
      <c r="S447" s="12"/>
      <c r="U447" s="12">
        <v>0</v>
      </c>
      <c r="V447" s="12"/>
      <c r="W447" s="12"/>
      <c r="X447" s="12"/>
      <c r="Z447" s="12">
        <v>1004928.5</v>
      </c>
      <c r="AA447" s="12"/>
      <c r="AB447" s="12"/>
      <c r="AD447" s="12">
        <v>0</v>
      </c>
      <c r="AE447" s="12"/>
      <c r="AF447" s="12"/>
      <c r="AG447" s="12"/>
      <c r="AH447" s="12"/>
      <c r="AJ447" s="12">
        <v>0</v>
      </c>
      <c r="AK447" s="12"/>
      <c r="AM447" s="12">
        <v>0</v>
      </c>
      <c r="AN447" s="12"/>
      <c r="AO447" s="12"/>
      <c r="AQ447" s="12">
        <v>15458904.970000001</v>
      </c>
      <c r="AR447" s="12"/>
      <c r="AS447" s="12"/>
      <c r="AT447" s="12"/>
      <c r="AU447" s="12"/>
      <c r="AW447" s="12">
        <v>12963833.470000001</v>
      </c>
      <c r="AX447" s="12"/>
      <c r="AY447" s="12"/>
      <c r="AZ447" s="12"/>
    </row>
    <row r="448" spans="2:56" ht="6.75" customHeight="1" x14ac:dyDescent="0.2">
      <c r="D448" s="15"/>
      <c r="E448" s="15"/>
      <c r="F448" s="15"/>
      <c r="G448" s="15"/>
      <c r="H448" s="15"/>
      <c r="I448" s="15"/>
    </row>
    <row r="449" spans="2:56" ht="5.25" customHeight="1" x14ac:dyDescent="0.2">
      <c r="D449" s="15"/>
      <c r="E449" s="15"/>
      <c r="F449" s="15"/>
      <c r="G449" s="15"/>
      <c r="H449" s="15"/>
      <c r="I449" s="15"/>
      <c r="J449" s="11" t="s">
        <v>15</v>
      </c>
      <c r="K449" s="11"/>
      <c r="L449" s="11"/>
      <c r="M449" s="11"/>
      <c r="O449" s="12">
        <v>0</v>
      </c>
      <c r="P449" s="12"/>
      <c r="Q449" s="12"/>
      <c r="R449" s="12"/>
      <c r="S449" s="12"/>
      <c r="U449" s="12">
        <v>0</v>
      </c>
      <c r="V449" s="12"/>
      <c r="W449" s="12"/>
      <c r="X449" s="12"/>
      <c r="Z449" s="12">
        <v>5071.5</v>
      </c>
      <c r="AA449" s="12"/>
      <c r="AB449" s="12"/>
      <c r="AD449" s="12">
        <v>0</v>
      </c>
      <c r="AE449" s="12"/>
      <c r="AF449" s="12"/>
      <c r="AG449" s="12"/>
      <c r="AH449" s="12"/>
      <c r="AJ449" s="12">
        <v>0</v>
      </c>
      <c r="AK449" s="12"/>
      <c r="AM449" s="12">
        <v>0</v>
      </c>
      <c r="AN449" s="12"/>
      <c r="AO449" s="12"/>
      <c r="AQ449" s="12">
        <v>86196.03</v>
      </c>
      <c r="AR449" s="12"/>
      <c r="AS449" s="12"/>
      <c r="AT449" s="12"/>
      <c r="AU449" s="12"/>
      <c r="AW449" s="12">
        <v>3591267.53</v>
      </c>
      <c r="AX449" s="12"/>
      <c r="AY449" s="12"/>
      <c r="AZ449" s="12"/>
    </row>
    <row r="450" spans="2:56" ht="7.5" customHeight="1" x14ac:dyDescent="0.2">
      <c r="J450" s="11"/>
      <c r="K450" s="11"/>
      <c r="L450" s="11"/>
      <c r="M450" s="11"/>
      <c r="O450" s="12"/>
      <c r="P450" s="12"/>
      <c r="Q450" s="12"/>
      <c r="R450" s="12"/>
      <c r="S450" s="12"/>
      <c r="U450" s="12"/>
      <c r="V450" s="12"/>
      <c r="W450" s="12"/>
      <c r="X450" s="12"/>
      <c r="Z450" s="12"/>
      <c r="AA450" s="12"/>
      <c r="AB450" s="12"/>
      <c r="AD450" s="12"/>
      <c r="AE450" s="12"/>
      <c r="AF450" s="12"/>
      <c r="AG450" s="12"/>
      <c r="AH450" s="12"/>
      <c r="AJ450" s="12"/>
      <c r="AK450" s="12"/>
      <c r="AM450" s="12"/>
      <c r="AN450" s="12"/>
      <c r="AO450" s="12"/>
      <c r="AQ450" s="12"/>
      <c r="AR450" s="12"/>
      <c r="AS450" s="12"/>
      <c r="AT450" s="12"/>
      <c r="AU450" s="12"/>
      <c r="AW450" s="12"/>
      <c r="AX450" s="12"/>
      <c r="AY450" s="12"/>
      <c r="AZ450" s="12"/>
    </row>
    <row r="451" spans="2:56" ht="6" customHeight="1" x14ac:dyDescent="0.2"/>
    <row r="452" spans="2:56" s="3" customFormat="1" ht="13.5" customHeight="1" x14ac:dyDescent="0.2">
      <c r="B452" s="10">
        <v>150</v>
      </c>
      <c r="D452" s="15" t="s">
        <v>75</v>
      </c>
      <c r="E452" s="15"/>
      <c r="F452" s="15"/>
      <c r="G452" s="15"/>
      <c r="H452" s="15"/>
      <c r="I452" s="15"/>
      <c r="J452" s="17" t="s">
        <v>12</v>
      </c>
      <c r="K452" s="17"/>
      <c r="L452" s="17"/>
      <c r="M452" s="17"/>
      <c r="O452" s="16">
        <v>0</v>
      </c>
      <c r="P452" s="16"/>
      <c r="Q452" s="16"/>
      <c r="R452" s="16"/>
      <c r="S452" s="16"/>
      <c r="U452" s="16">
        <v>0</v>
      </c>
      <c r="V452" s="16"/>
      <c r="W452" s="16"/>
      <c r="X452" s="16"/>
      <c r="Z452" s="16">
        <v>400000</v>
      </c>
      <c r="AA452" s="16"/>
      <c r="AB452" s="16"/>
      <c r="AD452" s="16">
        <v>0</v>
      </c>
      <c r="AE452" s="16"/>
      <c r="AF452" s="16"/>
      <c r="AG452" s="16"/>
      <c r="AH452" s="16"/>
      <c r="AJ452" s="16">
        <v>0</v>
      </c>
      <c r="AK452" s="16"/>
      <c r="AM452" s="16">
        <v>0</v>
      </c>
      <c r="AN452" s="16"/>
      <c r="AO452" s="16"/>
      <c r="AQ452" s="16">
        <v>5805859.5</v>
      </c>
      <c r="AR452" s="16"/>
      <c r="AS452" s="16"/>
      <c r="AT452" s="16"/>
      <c r="AU452" s="16"/>
      <c r="AW452" s="16">
        <v>6205859.5</v>
      </c>
      <c r="AX452" s="16"/>
      <c r="AY452" s="16"/>
      <c r="AZ452" s="16"/>
      <c r="BB452" s="4">
        <f>SUM(AW452)</f>
        <v>6205859.5</v>
      </c>
      <c r="BD452" s="5">
        <f>SUM(BB452*100/BB444)</f>
        <v>37.486086614633159</v>
      </c>
    </row>
    <row r="453" spans="2:56" ht="10.5" customHeight="1" x14ac:dyDescent="0.2">
      <c r="D453" s="15"/>
      <c r="E453" s="15"/>
      <c r="F453" s="15"/>
      <c r="G453" s="15"/>
      <c r="H453" s="15"/>
      <c r="I453" s="15"/>
      <c r="BD453" s="6"/>
    </row>
    <row r="454" spans="2:56" ht="16.5" customHeight="1" x14ac:dyDescent="0.2">
      <c r="D454" s="15"/>
      <c r="E454" s="15"/>
      <c r="F454" s="15"/>
      <c r="G454" s="15"/>
      <c r="H454" s="15"/>
      <c r="I454" s="15"/>
      <c r="J454" s="11" t="s">
        <v>13</v>
      </c>
      <c r="K454" s="11"/>
      <c r="L454" s="11"/>
      <c r="M454" s="11"/>
      <c r="O454" s="12">
        <v>0</v>
      </c>
      <c r="P454" s="12"/>
      <c r="Q454" s="12"/>
      <c r="R454" s="12"/>
      <c r="S454" s="12"/>
      <c r="U454" s="12">
        <v>0</v>
      </c>
      <c r="V454" s="12"/>
      <c r="W454" s="12"/>
      <c r="X454" s="12"/>
      <c r="Z454" s="12">
        <v>0</v>
      </c>
      <c r="AA454" s="12"/>
      <c r="AB454" s="12"/>
      <c r="AD454" s="12">
        <v>0</v>
      </c>
      <c r="AE454" s="12"/>
      <c r="AF454" s="12"/>
      <c r="AG454" s="12"/>
      <c r="AH454" s="12"/>
      <c r="AJ454" s="12">
        <v>0</v>
      </c>
      <c r="AK454" s="12"/>
      <c r="AM454" s="12">
        <v>0</v>
      </c>
      <c r="AN454" s="12"/>
      <c r="AO454" s="12"/>
      <c r="AQ454" s="12">
        <v>1307300</v>
      </c>
      <c r="AR454" s="12"/>
      <c r="AS454" s="12"/>
      <c r="AT454" s="12"/>
      <c r="AU454" s="12"/>
      <c r="AW454" s="12">
        <v>1307300</v>
      </c>
      <c r="AX454" s="12"/>
      <c r="AY454" s="12"/>
      <c r="AZ454" s="12"/>
      <c r="BD454" s="6"/>
    </row>
    <row r="455" spans="2:56" ht="13.5" customHeight="1" x14ac:dyDescent="0.2">
      <c r="D455" s="15"/>
      <c r="E455" s="15"/>
      <c r="F455" s="15"/>
      <c r="G455" s="15"/>
      <c r="H455" s="15"/>
      <c r="I455" s="15"/>
      <c r="J455" s="11" t="s">
        <v>14</v>
      </c>
      <c r="K455" s="11"/>
      <c r="L455" s="11"/>
      <c r="M455" s="11"/>
      <c r="O455" s="12">
        <v>0</v>
      </c>
      <c r="P455" s="12"/>
      <c r="Q455" s="12"/>
      <c r="R455" s="12"/>
      <c r="S455" s="12"/>
      <c r="U455" s="12">
        <v>0</v>
      </c>
      <c r="V455" s="12"/>
      <c r="W455" s="12"/>
      <c r="X455" s="12"/>
      <c r="Z455" s="12">
        <v>395308.5</v>
      </c>
      <c r="AA455" s="12"/>
      <c r="AB455" s="12"/>
      <c r="AD455" s="12">
        <v>0</v>
      </c>
      <c r="AE455" s="12"/>
      <c r="AF455" s="12"/>
      <c r="AG455" s="12"/>
      <c r="AH455" s="12"/>
      <c r="AJ455" s="12">
        <v>0</v>
      </c>
      <c r="AK455" s="12"/>
      <c r="AM455" s="12">
        <v>0</v>
      </c>
      <c r="AN455" s="12"/>
      <c r="AO455" s="12"/>
      <c r="AQ455" s="12">
        <v>5731535.3799999999</v>
      </c>
      <c r="AR455" s="12"/>
      <c r="AS455" s="12"/>
      <c r="AT455" s="12"/>
      <c r="AU455" s="12"/>
      <c r="AW455" s="12">
        <v>6126843.8799999999</v>
      </c>
      <c r="AX455" s="12"/>
      <c r="AY455" s="12"/>
      <c r="AZ455" s="12"/>
      <c r="BD455" s="6"/>
    </row>
    <row r="456" spans="2:56" ht="6.75" customHeight="1" x14ac:dyDescent="0.2">
      <c r="D456" s="15"/>
      <c r="E456" s="15"/>
      <c r="F456" s="15"/>
      <c r="G456" s="15"/>
      <c r="H456" s="15"/>
      <c r="I456" s="15"/>
      <c r="BD456" s="6"/>
    </row>
    <row r="457" spans="2:56" ht="13.5" customHeight="1" x14ac:dyDescent="0.2">
      <c r="D457" s="15"/>
      <c r="E457" s="15"/>
      <c r="F457" s="15"/>
      <c r="G457" s="15"/>
      <c r="H457" s="15"/>
      <c r="I457" s="15"/>
      <c r="J457" s="11" t="s">
        <v>15</v>
      </c>
      <c r="K457" s="11"/>
      <c r="L457" s="11"/>
      <c r="M457" s="11"/>
      <c r="O457" s="12">
        <v>0</v>
      </c>
      <c r="P457" s="12"/>
      <c r="Q457" s="12"/>
      <c r="R457" s="12"/>
      <c r="S457" s="12"/>
      <c r="U457" s="12">
        <v>0</v>
      </c>
      <c r="V457" s="12"/>
      <c r="W457" s="12"/>
      <c r="X457" s="12"/>
      <c r="Z457" s="12">
        <v>4691.5</v>
      </c>
      <c r="AA457" s="12"/>
      <c r="AB457" s="12"/>
      <c r="AD457" s="12">
        <v>0</v>
      </c>
      <c r="AE457" s="12"/>
      <c r="AF457" s="12"/>
      <c r="AG457" s="12"/>
      <c r="AH457" s="12"/>
      <c r="AJ457" s="12">
        <v>0</v>
      </c>
      <c r="AK457" s="12"/>
      <c r="AM457" s="12">
        <v>0</v>
      </c>
      <c r="AN457" s="12"/>
      <c r="AO457" s="12"/>
      <c r="AQ457" s="12">
        <v>74324.12</v>
      </c>
      <c r="AR457" s="12"/>
      <c r="AS457" s="12"/>
      <c r="AT457" s="12"/>
      <c r="AU457" s="12"/>
      <c r="AW457" s="12">
        <v>79015.62</v>
      </c>
      <c r="AX457" s="12"/>
      <c r="AY457" s="12"/>
      <c r="AZ457" s="12"/>
      <c r="BD457" s="6"/>
    </row>
    <row r="458" spans="2:56" ht="6" customHeight="1" x14ac:dyDescent="0.2">
      <c r="BD458" s="6"/>
    </row>
    <row r="459" spans="2:56" s="3" customFormat="1" ht="13.5" customHeight="1" x14ac:dyDescent="0.2">
      <c r="B459" s="10">
        <v>151</v>
      </c>
      <c r="D459" s="15" t="s">
        <v>76</v>
      </c>
      <c r="E459" s="15"/>
      <c r="F459" s="15"/>
      <c r="G459" s="15"/>
      <c r="H459" s="15"/>
      <c r="I459" s="15"/>
      <c r="J459" s="17" t="s">
        <v>12</v>
      </c>
      <c r="K459" s="17"/>
      <c r="L459" s="17"/>
      <c r="M459" s="17"/>
      <c r="O459" s="16">
        <v>0</v>
      </c>
      <c r="P459" s="16"/>
      <c r="Q459" s="16"/>
      <c r="R459" s="16"/>
      <c r="S459" s="16"/>
      <c r="U459" s="16">
        <v>0</v>
      </c>
      <c r="V459" s="16"/>
      <c r="W459" s="16"/>
      <c r="X459" s="16"/>
      <c r="Z459" s="16">
        <v>600000</v>
      </c>
      <c r="AA459" s="16"/>
      <c r="AB459" s="16"/>
      <c r="AD459" s="16">
        <v>0</v>
      </c>
      <c r="AE459" s="16"/>
      <c r="AF459" s="16"/>
      <c r="AG459" s="16"/>
      <c r="AH459" s="16"/>
      <c r="AJ459" s="16">
        <v>0</v>
      </c>
      <c r="AK459" s="16"/>
      <c r="AM459" s="16">
        <v>0</v>
      </c>
      <c r="AN459" s="16"/>
      <c r="AO459" s="16"/>
      <c r="AQ459" s="16">
        <v>1758073.5</v>
      </c>
      <c r="AR459" s="16"/>
      <c r="AS459" s="16"/>
      <c r="AT459" s="16"/>
      <c r="AU459" s="16"/>
      <c r="AW459" s="16">
        <v>2358073.5</v>
      </c>
      <c r="AX459" s="16"/>
      <c r="AY459" s="16"/>
      <c r="AZ459" s="16"/>
      <c r="BB459" s="4">
        <f>SUM(AW459)</f>
        <v>2358073.5</v>
      </c>
      <c r="BD459" s="5">
        <f>SUM(BB459*100/BB444)</f>
        <v>14.243788062664191</v>
      </c>
    </row>
    <row r="460" spans="2:56" ht="10.5" customHeight="1" x14ac:dyDescent="0.2">
      <c r="D460" s="15"/>
      <c r="E460" s="15"/>
      <c r="F460" s="15"/>
      <c r="G460" s="15"/>
      <c r="H460" s="15"/>
      <c r="I460" s="15"/>
      <c r="BD460" s="6"/>
    </row>
    <row r="461" spans="2:56" ht="16.5" customHeight="1" x14ac:dyDescent="0.2">
      <c r="D461" s="15"/>
      <c r="E461" s="15"/>
      <c r="F461" s="15"/>
      <c r="G461" s="15"/>
      <c r="H461" s="15"/>
      <c r="I461" s="15"/>
      <c r="J461" s="11" t="s">
        <v>13</v>
      </c>
      <c r="K461" s="11"/>
      <c r="L461" s="11"/>
      <c r="M461" s="11"/>
      <c r="O461" s="12">
        <v>0</v>
      </c>
      <c r="P461" s="12"/>
      <c r="Q461" s="12"/>
      <c r="R461" s="12"/>
      <c r="S461" s="12"/>
      <c r="U461" s="12">
        <v>0</v>
      </c>
      <c r="V461" s="12"/>
      <c r="W461" s="12"/>
      <c r="X461" s="12"/>
      <c r="Z461" s="12">
        <v>0</v>
      </c>
      <c r="AA461" s="12"/>
      <c r="AB461" s="12"/>
      <c r="AD461" s="12">
        <v>0</v>
      </c>
      <c r="AE461" s="12"/>
      <c r="AF461" s="12"/>
      <c r="AG461" s="12"/>
      <c r="AH461" s="12"/>
      <c r="AJ461" s="12">
        <v>0</v>
      </c>
      <c r="AK461" s="12"/>
      <c r="AM461" s="12">
        <v>0</v>
      </c>
      <c r="AN461" s="12"/>
      <c r="AO461" s="12"/>
      <c r="AQ461" s="12">
        <v>526134</v>
      </c>
      <c r="AR461" s="12"/>
      <c r="AS461" s="12"/>
      <c r="AT461" s="12"/>
      <c r="AU461" s="12"/>
      <c r="AW461" s="12">
        <v>526134</v>
      </c>
      <c r="AX461" s="12"/>
      <c r="AY461" s="12"/>
      <c r="AZ461" s="12"/>
      <c r="BD461" s="6"/>
    </row>
    <row r="462" spans="2:56" ht="13.5" customHeight="1" x14ac:dyDescent="0.2">
      <c r="D462" s="15"/>
      <c r="E462" s="15"/>
      <c r="F462" s="15"/>
      <c r="G462" s="15"/>
      <c r="H462" s="15"/>
      <c r="I462" s="15"/>
      <c r="J462" s="11" t="s">
        <v>14</v>
      </c>
      <c r="K462" s="11"/>
      <c r="L462" s="11"/>
      <c r="M462" s="11"/>
      <c r="O462" s="12">
        <v>0</v>
      </c>
      <c r="P462" s="12"/>
      <c r="Q462" s="12"/>
      <c r="R462" s="12"/>
      <c r="S462" s="12"/>
      <c r="U462" s="12">
        <v>0</v>
      </c>
      <c r="V462" s="12"/>
      <c r="W462" s="12"/>
      <c r="X462" s="12"/>
      <c r="Z462" s="12">
        <v>600000</v>
      </c>
      <c r="AA462" s="12"/>
      <c r="AB462" s="12"/>
      <c r="AD462" s="12">
        <v>0</v>
      </c>
      <c r="AE462" s="12"/>
      <c r="AF462" s="12"/>
      <c r="AG462" s="12"/>
      <c r="AH462" s="12"/>
      <c r="AJ462" s="12">
        <v>0</v>
      </c>
      <c r="AK462" s="12"/>
      <c r="AM462" s="12">
        <v>0</v>
      </c>
      <c r="AN462" s="12"/>
      <c r="AO462" s="12"/>
      <c r="AQ462" s="12">
        <v>1746423.5</v>
      </c>
      <c r="AR462" s="12"/>
      <c r="AS462" s="12"/>
      <c r="AT462" s="12"/>
      <c r="AU462" s="12"/>
      <c r="AW462" s="12">
        <v>2346423.5</v>
      </c>
      <c r="AX462" s="12"/>
      <c r="AY462" s="12"/>
      <c r="AZ462" s="12"/>
      <c r="BD462" s="6"/>
    </row>
    <row r="463" spans="2:56" ht="6.75" customHeight="1" x14ac:dyDescent="0.2">
      <c r="D463" s="15"/>
      <c r="E463" s="15"/>
      <c r="F463" s="15"/>
      <c r="G463" s="15"/>
      <c r="H463" s="15"/>
      <c r="I463" s="15"/>
      <c r="BD463" s="6"/>
    </row>
    <row r="464" spans="2:56" ht="13.5" customHeight="1" x14ac:dyDescent="0.2">
      <c r="D464" s="15"/>
      <c r="E464" s="15"/>
      <c r="F464" s="15"/>
      <c r="G464" s="15"/>
      <c r="H464" s="15"/>
      <c r="I464" s="15"/>
      <c r="J464" s="11" t="s">
        <v>15</v>
      </c>
      <c r="K464" s="11"/>
      <c r="L464" s="11"/>
      <c r="M464" s="11"/>
      <c r="O464" s="12">
        <v>0</v>
      </c>
      <c r="P464" s="12"/>
      <c r="Q464" s="12"/>
      <c r="R464" s="12"/>
      <c r="S464" s="12"/>
      <c r="U464" s="12">
        <v>0</v>
      </c>
      <c r="V464" s="12"/>
      <c r="W464" s="12"/>
      <c r="X464" s="12"/>
      <c r="Z464" s="12">
        <v>0</v>
      </c>
      <c r="AA464" s="12"/>
      <c r="AB464" s="12"/>
      <c r="AD464" s="12">
        <v>0</v>
      </c>
      <c r="AE464" s="12"/>
      <c r="AF464" s="12"/>
      <c r="AG464" s="12"/>
      <c r="AH464" s="12"/>
      <c r="AJ464" s="12">
        <v>0</v>
      </c>
      <c r="AK464" s="12"/>
      <c r="AM464" s="12">
        <v>0</v>
      </c>
      <c r="AN464" s="12"/>
      <c r="AO464" s="12"/>
      <c r="AQ464" s="12">
        <v>11650</v>
      </c>
      <c r="AR464" s="12"/>
      <c r="AS464" s="12"/>
      <c r="AT464" s="12"/>
      <c r="AU464" s="12"/>
      <c r="AW464" s="12">
        <v>11650</v>
      </c>
      <c r="AX464" s="12"/>
      <c r="AY464" s="12"/>
      <c r="AZ464" s="12"/>
      <c r="BD464" s="6"/>
    </row>
    <row r="465" spans="2:56" ht="6" customHeight="1" x14ac:dyDescent="0.2">
      <c r="BD465" s="6"/>
    </row>
    <row r="466" spans="2:56" s="3" customFormat="1" ht="13.5" customHeight="1" x14ac:dyDescent="0.2">
      <c r="B466" s="10">
        <v>152</v>
      </c>
      <c r="D466" s="15" t="s">
        <v>77</v>
      </c>
      <c r="E466" s="15"/>
      <c r="F466" s="15"/>
      <c r="G466" s="15"/>
      <c r="H466" s="15"/>
      <c r="I466" s="15"/>
      <c r="J466" s="17" t="s">
        <v>12</v>
      </c>
      <c r="K466" s="17"/>
      <c r="L466" s="17"/>
      <c r="M466" s="17"/>
      <c r="O466" s="16">
        <v>0</v>
      </c>
      <c r="P466" s="16"/>
      <c r="Q466" s="16"/>
      <c r="R466" s="16"/>
      <c r="S466" s="16"/>
      <c r="U466" s="16">
        <v>0</v>
      </c>
      <c r="V466" s="16"/>
      <c r="W466" s="16"/>
      <c r="X466" s="16"/>
      <c r="Z466" s="16">
        <v>10000</v>
      </c>
      <c r="AA466" s="16"/>
      <c r="AB466" s="16"/>
      <c r="AD466" s="16">
        <v>0</v>
      </c>
      <c r="AE466" s="16"/>
      <c r="AF466" s="16"/>
      <c r="AG466" s="16"/>
      <c r="AH466" s="16"/>
      <c r="AJ466" s="16">
        <v>0</v>
      </c>
      <c r="AK466" s="16"/>
      <c r="AM466" s="16">
        <v>0</v>
      </c>
      <c r="AN466" s="16"/>
      <c r="AO466" s="16"/>
      <c r="AQ466" s="16">
        <v>7981168</v>
      </c>
      <c r="AR466" s="16"/>
      <c r="AS466" s="16"/>
      <c r="AT466" s="16"/>
      <c r="AU466" s="16"/>
      <c r="AW466" s="16">
        <v>7991168</v>
      </c>
      <c r="AX466" s="16"/>
      <c r="AY466" s="16"/>
      <c r="AZ466" s="16"/>
      <c r="BB466" s="4">
        <f>SUM(AW466)</f>
        <v>7991168</v>
      </c>
      <c r="BD466" s="5">
        <f>SUM(BB466*100/BB444)</f>
        <v>48.270125322702654</v>
      </c>
    </row>
    <row r="467" spans="2:56" ht="10.5" customHeight="1" x14ac:dyDescent="0.2">
      <c r="D467" s="15"/>
      <c r="E467" s="15"/>
      <c r="F467" s="15"/>
      <c r="G467" s="15"/>
      <c r="H467" s="15"/>
      <c r="I467" s="15"/>
    </row>
    <row r="468" spans="2:56" ht="16.5" customHeight="1" x14ac:dyDescent="0.2">
      <c r="D468" s="15"/>
      <c r="E468" s="15"/>
      <c r="F468" s="15"/>
      <c r="G468" s="15"/>
      <c r="H468" s="15"/>
      <c r="I468" s="15"/>
      <c r="J468" s="11" t="s">
        <v>13</v>
      </c>
      <c r="K468" s="11"/>
      <c r="L468" s="11"/>
      <c r="M468" s="11"/>
      <c r="O468" s="12">
        <v>0</v>
      </c>
      <c r="P468" s="12"/>
      <c r="Q468" s="12"/>
      <c r="R468" s="12"/>
      <c r="S468" s="12"/>
      <c r="U468" s="12">
        <v>0</v>
      </c>
      <c r="V468" s="12"/>
      <c r="W468" s="12"/>
      <c r="X468" s="12"/>
      <c r="Z468" s="12">
        <v>0</v>
      </c>
      <c r="AA468" s="12"/>
      <c r="AB468" s="12"/>
      <c r="AD468" s="12">
        <v>0</v>
      </c>
      <c r="AE468" s="12"/>
      <c r="AF468" s="12"/>
      <c r="AG468" s="12"/>
      <c r="AH468" s="12"/>
      <c r="AJ468" s="12">
        <v>0</v>
      </c>
      <c r="AK468" s="12"/>
      <c r="AM468" s="12">
        <v>0</v>
      </c>
      <c r="AN468" s="12"/>
      <c r="AO468" s="12"/>
      <c r="AQ468" s="12">
        <v>702500</v>
      </c>
      <c r="AR468" s="12"/>
      <c r="AS468" s="12"/>
      <c r="AT468" s="12"/>
      <c r="AU468" s="12"/>
      <c r="AW468" s="12">
        <v>702500</v>
      </c>
      <c r="AX468" s="12"/>
      <c r="AY468" s="12"/>
      <c r="AZ468" s="12"/>
    </row>
    <row r="469" spans="2:56" ht="13.5" customHeight="1" x14ac:dyDescent="0.2">
      <c r="D469" s="15"/>
      <c r="E469" s="15"/>
      <c r="F469" s="15"/>
      <c r="G469" s="15"/>
      <c r="H469" s="15"/>
      <c r="I469" s="15"/>
      <c r="J469" s="11" t="s">
        <v>14</v>
      </c>
      <c r="K469" s="11"/>
      <c r="L469" s="11"/>
      <c r="M469" s="11"/>
      <c r="O469" s="12">
        <v>0</v>
      </c>
      <c r="P469" s="12"/>
      <c r="Q469" s="12"/>
      <c r="R469" s="12"/>
      <c r="S469" s="12"/>
      <c r="U469" s="12">
        <v>0</v>
      </c>
      <c r="V469" s="12"/>
      <c r="W469" s="12"/>
      <c r="X469" s="12"/>
      <c r="Z469" s="12">
        <v>9620</v>
      </c>
      <c r="AA469" s="12"/>
      <c r="AB469" s="12"/>
      <c r="AD469" s="12">
        <v>0</v>
      </c>
      <c r="AE469" s="12"/>
      <c r="AF469" s="12"/>
      <c r="AG469" s="12"/>
      <c r="AH469" s="12"/>
      <c r="AJ469" s="12">
        <v>0</v>
      </c>
      <c r="AK469" s="12"/>
      <c r="AM469" s="12">
        <v>0</v>
      </c>
      <c r="AN469" s="12"/>
      <c r="AO469" s="12"/>
      <c r="AQ469" s="12">
        <v>7980946.0899999999</v>
      </c>
      <c r="AR469" s="12"/>
      <c r="AS469" s="12"/>
      <c r="AT469" s="12"/>
      <c r="AU469" s="12"/>
      <c r="AW469" s="12">
        <v>4490566.09</v>
      </c>
      <c r="AX469" s="12"/>
      <c r="AY469" s="12"/>
      <c r="AZ469" s="12"/>
    </row>
    <row r="470" spans="2:56" ht="6.75" customHeight="1" x14ac:dyDescent="0.2">
      <c r="D470" s="15"/>
      <c r="E470" s="15"/>
      <c r="F470" s="15"/>
      <c r="G470" s="15"/>
      <c r="H470" s="15"/>
      <c r="I470" s="15"/>
    </row>
    <row r="471" spans="2:56" ht="13.5" customHeight="1" x14ac:dyDescent="0.2">
      <c r="D471" s="15"/>
      <c r="E471" s="15"/>
      <c r="F471" s="15"/>
      <c r="G471" s="15"/>
      <c r="H471" s="15"/>
      <c r="I471" s="15"/>
      <c r="J471" s="11" t="s">
        <v>15</v>
      </c>
      <c r="K471" s="11"/>
      <c r="L471" s="11"/>
      <c r="M471" s="11"/>
      <c r="O471" s="12">
        <v>0</v>
      </c>
      <c r="P471" s="12"/>
      <c r="Q471" s="12"/>
      <c r="R471" s="12"/>
      <c r="S471" s="12"/>
      <c r="U471" s="12">
        <v>0</v>
      </c>
      <c r="V471" s="12"/>
      <c r="W471" s="12"/>
      <c r="X471" s="12"/>
      <c r="Z471" s="12">
        <v>380</v>
      </c>
      <c r="AA471" s="12"/>
      <c r="AB471" s="12"/>
      <c r="AD471" s="12">
        <v>0</v>
      </c>
      <c r="AE471" s="12"/>
      <c r="AF471" s="12"/>
      <c r="AG471" s="12"/>
      <c r="AH471" s="12"/>
      <c r="AJ471" s="12">
        <v>0</v>
      </c>
      <c r="AK471" s="12"/>
      <c r="AM471" s="12">
        <v>0</v>
      </c>
      <c r="AN471" s="12"/>
      <c r="AO471" s="12"/>
      <c r="AQ471" s="12">
        <v>221.91</v>
      </c>
      <c r="AR471" s="12"/>
      <c r="AS471" s="12"/>
      <c r="AT471" s="12"/>
      <c r="AU471" s="12"/>
      <c r="AW471" s="12">
        <v>3500601.91</v>
      </c>
      <c r="AX471" s="12"/>
      <c r="AY471" s="12"/>
      <c r="AZ471" s="12"/>
    </row>
    <row r="472" spans="2:56" ht="9.75" customHeight="1" x14ac:dyDescent="0.2"/>
    <row r="473" spans="2:56" s="1" customFormat="1" ht="15.75" customHeight="1" x14ac:dyDescent="0.2">
      <c r="B473" s="9"/>
      <c r="D473" s="15" t="s">
        <v>78</v>
      </c>
      <c r="E473" s="15"/>
      <c r="F473" s="15"/>
      <c r="G473" s="15"/>
      <c r="H473" s="15"/>
      <c r="I473" s="15"/>
      <c r="J473" s="19" t="s">
        <v>12</v>
      </c>
      <c r="K473" s="19"/>
      <c r="L473" s="19"/>
      <c r="M473" s="19"/>
      <c r="O473" s="18">
        <v>0</v>
      </c>
      <c r="P473" s="18"/>
      <c r="Q473" s="18"/>
      <c r="R473" s="18"/>
      <c r="S473" s="18"/>
      <c r="U473" s="18">
        <v>0</v>
      </c>
      <c r="V473" s="18"/>
      <c r="W473" s="18"/>
      <c r="X473" s="18"/>
      <c r="Z473" s="18">
        <v>0</v>
      </c>
      <c r="AA473" s="18"/>
      <c r="AB473" s="18"/>
      <c r="AD473" s="18">
        <v>0</v>
      </c>
      <c r="AE473" s="18"/>
      <c r="AF473" s="18"/>
      <c r="AG473" s="18"/>
      <c r="AH473" s="18"/>
      <c r="AJ473" s="18">
        <v>0</v>
      </c>
      <c r="AK473" s="18"/>
      <c r="AM473" s="18">
        <v>0</v>
      </c>
      <c r="AN473" s="18"/>
      <c r="AO473" s="18"/>
      <c r="AQ473" s="18">
        <v>16163504</v>
      </c>
      <c r="AR473" s="18"/>
      <c r="AS473" s="18"/>
      <c r="AT473" s="18"/>
      <c r="AU473" s="18"/>
      <c r="AW473" s="18">
        <v>16163504</v>
      </c>
      <c r="AX473" s="18"/>
      <c r="AY473" s="18"/>
      <c r="AZ473" s="18"/>
      <c r="BB473" s="2">
        <f>SUM(BB481)</f>
        <v>16163504</v>
      </c>
      <c r="BD473" s="1">
        <f>SUM(BD481)</f>
        <v>100</v>
      </c>
    </row>
    <row r="474" spans="2:56" ht="13.5" customHeight="1" x14ac:dyDescent="0.2">
      <c r="D474" s="15"/>
      <c r="E474" s="15"/>
      <c r="F474" s="15"/>
      <c r="G474" s="15"/>
      <c r="H474" s="15"/>
      <c r="I474" s="15"/>
      <c r="J474" s="11" t="s">
        <v>13</v>
      </c>
      <c r="K474" s="11"/>
      <c r="L474" s="11"/>
      <c r="M474" s="11"/>
      <c r="O474" s="12">
        <v>0</v>
      </c>
      <c r="P474" s="12"/>
      <c r="Q474" s="12"/>
      <c r="R474" s="12"/>
      <c r="S474" s="12"/>
      <c r="U474" s="12">
        <v>0</v>
      </c>
      <c r="V474" s="12"/>
      <c r="W474" s="12"/>
      <c r="X474" s="12"/>
      <c r="Z474" s="12">
        <v>0</v>
      </c>
      <c r="AA474" s="12"/>
      <c r="AB474" s="12"/>
      <c r="AD474" s="12">
        <v>0</v>
      </c>
      <c r="AE474" s="12"/>
      <c r="AF474" s="12"/>
      <c r="AG474" s="12"/>
      <c r="AH474" s="12"/>
      <c r="AJ474" s="12">
        <v>0</v>
      </c>
      <c r="AK474" s="12"/>
      <c r="AM474" s="12">
        <v>0</v>
      </c>
      <c r="AN474" s="12"/>
      <c r="AO474" s="12"/>
      <c r="AQ474" s="12">
        <v>458984</v>
      </c>
      <c r="AR474" s="12"/>
      <c r="AS474" s="12"/>
      <c r="AT474" s="12"/>
      <c r="AU474" s="12"/>
      <c r="AW474" s="12">
        <v>458984</v>
      </c>
      <c r="AX474" s="12"/>
      <c r="AY474" s="12"/>
      <c r="AZ474" s="12"/>
    </row>
    <row r="475" spans="2:56" ht="6.75" customHeight="1" x14ac:dyDescent="0.2">
      <c r="D475" s="15"/>
      <c r="E475" s="15"/>
      <c r="F475" s="15"/>
      <c r="G475" s="15"/>
      <c r="H475" s="15"/>
      <c r="I475" s="15"/>
    </row>
    <row r="476" spans="2:56" ht="13.5" customHeight="1" x14ac:dyDescent="0.2">
      <c r="D476" s="15"/>
      <c r="E476" s="15"/>
      <c r="F476" s="15"/>
      <c r="G476" s="15"/>
      <c r="H476" s="15"/>
      <c r="I476" s="15"/>
      <c r="J476" s="11" t="s">
        <v>14</v>
      </c>
      <c r="K476" s="11"/>
      <c r="L476" s="11"/>
      <c r="M476" s="11"/>
      <c r="O476" s="12">
        <v>0</v>
      </c>
      <c r="P476" s="12"/>
      <c r="Q476" s="12"/>
      <c r="R476" s="12"/>
      <c r="S476" s="12"/>
      <c r="U476" s="12">
        <v>0</v>
      </c>
      <c r="V476" s="12"/>
      <c r="W476" s="12"/>
      <c r="X476" s="12"/>
      <c r="Z476" s="12">
        <v>0</v>
      </c>
      <c r="AA476" s="12"/>
      <c r="AB476" s="12"/>
      <c r="AD476" s="12">
        <v>0</v>
      </c>
      <c r="AE476" s="12"/>
      <c r="AF476" s="12"/>
      <c r="AG476" s="12"/>
      <c r="AH476" s="12"/>
      <c r="AJ476" s="12">
        <v>0</v>
      </c>
      <c r="AK476" s="12"/>
      <c r="AM476" s="12">
        <v>0</v>
      </c>
      <c r="AN476" s="12"/>
      <c r="AO476" s="12"/>
      <c r="AQ476" s="12">
        <v>16145450.279999999</v>
      </c>
      <c r="AR476" s="12"/>
      <c r="AS476" s="12"/>
      <c r="AT476" s="12"/>
      <c r="AU476" s="12"/>
      <c r="AW476" s="12">
        <v>15491450.279999999</v>
      </c>
      <c r="AX476" s="12"/>
      <c r="AY476" s="12"/>
      <c r="AZ476" s="12"/>
    </row>
    <row r="477" spans="2:56" ht="6.75" customHeight="1" x14ac:dyDescent="0.2">
      <c r="D477" s="15"/>
      <c r="E477" s="15"/>
      <c r="F477" s="15"/>
      <c r="G477" s="15"/>
      <c r="H477" s="15"/>
      <c r="I477" s="15"/>
    </row>
    <row r="478" spans="2:56" ht="5.25" customHeight="1" x14ac:dyDescent="0.2">
      <c r="D478" s="15"/>
      <c r="E478" s="15"/>
      <c r="F478" s="15"/>
      <c r="G478" s="15"/>
      <c r="H478" s="15"/>
      <c r="I478" s="15"/>
      <c r="J478" s="11" t="s">
        <v>15</v>
      </c>
      <c r="K478" s="11"/>
      <c r="L478" s="11"/>
      <c r="M478" s="11"/>
      <c r="O478" s="12">
        <v>0</v>
      </c>
      <c r="P478" s="12"/>
      <c r="Q478" s="12"/>
      <c r="R478" s="12"/>
      <c r="S478" s="12"/>
      <c r="U478" s="12">
        <v>0</v>
      </c>
      <c r="V478" s="12"/>
      <c r="W478" s="12"/>
      <c r="X478" s="12"/>
      <c r="Z478" s="12">
        <v>0</v>
      </c>
      <c r="AA478" s="12"/>
      <c r="AB478" s="12"/>
      <c r="AD478" s="12">
        <v>0</v>
      </c>
      <c r="AE478" s="12"/>
      <c r="AF478" s="12"/>
      <c r="AG478" s="12"/>
      <c r="AH478" s="12"/>
      <c r="AJ478" s="12">
        <v>0</v>
      </c>
      <c r="AK478" s="12"/>
      <c r="AM478" s="12">
        <v>0</v>
      </c>
      <c r="AN478" s="12"/>
      <c r="AO478" s="12"/>
      <c r="AQ478" s="12">
        <v>18053.72</v>
      </c>
      <c r="AR478" s="12"/>
      <c r="AS478" s="12"/>
      <c r="AT478" s="12"/>
      <c r="AU478" s="12"/>
      <c r="AW478" s="12">
        <v>672053.72</v>
      </c>
      <c r="AX478" s="12"/>
      <c r="AY478" s="12"/>
      <c r="AZ478" s="12"/>
    </row>
    <row r="479" spans="2:56" ht="7.5" customHeight="1" x14ac:dyDescent="0.2">
      <c r="J479" s="11"/>
      <c r="K479" s="11"/>
      <c r="L479" s="11"/>
      <c r="M479" s="11"/>
      <c r="O479" s="12"/>
      <c r="P479" s="12"/>
      <c r="Q479" s="12"/>
      <c r="R479" s="12"/>
      <c r="S479" s="12"/>
      <c r="U479" s="12"/>
      <c r="V479" s="12"/>
      <c r="W479" s="12"/>
      <c r="X479" s="12"/>
      <c r="Z479" s="12"/>
      <c r="AA479" s="12"/>
      <c r="AB479" s="12"/>
      <c r="AD479" s="12"/>
      <c r="AE479" s="12"/>
      <c r="AF479" s="12"/>
      <c r="AG479" s="12"/>
      <c r="AH479" s="12"/>
      <c r="AJ479" s="12"/>
      <c r="AK479" s="12"/>
      <c r="AM479" s="12"/>
      <c r="AN479" s="12"/>
      <c r="AO479" s="12"/>
      <c r="AQ479" s="12"/>
      <c r="AR479" s="12"/>
      <c r="AS479" s="12"/>
      <c r="AT479" s="12"/>
      <c r="AU479" s="12"/>
      <c r="AW479" s="12"/>
      <c r="AX479" s="12"/>
      <c r="AY479" s="12"/>
      <c r="AZ479" s="12"/>
    </row>
    <row r="480" spans="2:56" ht="6" customHeight="1" x14ac:dyDescent="0.2"/>
    <row r="481" spans="2:56" s="3" customFormat="1" ht="13.5" customHeight="1" x14ac:dyDescent="0.2">
      <c r="B481" s="10">
        <v>153</v>
      </c>
      <c r="D481" s="15" t="s">
        <v>79</v>
      </c>
      <c r="E481" s="15"/>
      <c r="F481" s="15"/>
      <c r="G481" s="15"/>
      <c r="H481" s="15"/>
      <c r="I481" s="15"/>
      <c r="J481" s="17" t="s">
        <v>12</v>
      </c>
      <c r="K481" s="17"/>
      <c r="L481" s="17"/>
      <c r="M481" s="17"/>
      <c r="O481" s="16">
        <v>0</v>
      </c>
      <c r="P481" s="16"/>
      <c r="Q481" s="16"/>
      <c r="R481" s="16"/>
      <c r="S481" s="16"/>
      <c r="U481" s="16">
        <v>0</v>
      </c>
      <c r="V481" s="16"/>
      <c r="W481" s="16"/>
      <c r="X481" s="16"/>
      <c r="Z481" s="16">
        <v>0</v>
      </c>
      <c r="AA481" s="16"/>
      <c r="AB481" s="16"/>
      <c r="AD481" s="16">
        <v>0</v>
      </c>
      <c r="AE481" s="16"/>
      <c r="AF481" s="16"/>
      <c r="AG481" s="16"/>
      <c r="AH481" s="16"/>
      <c r="AJ481" s="16">
        <v>0</v>
      </c>
      <c r="AK481" s="16"/>
      <c r="AM481" s="16">
        <v>0</v>
      </c>
      <c r="AN481" s="16"/>
      <c r="AO481" s="16"/>
      <c r="AQ481" s="16">
        <v>16163504</v>
      </c>
      <c r="AR481" s="16"/>
      <c r="AS481" s="16"/>
      <c r="AT481" s="16"/>
      <c r="AU481" s="16"/>
      <c r="AW481" s="16">
        <v>16163504</v>
      </c>
      <c r="AX481" s="16"/>
      <c r="AY481" s="16"/>
      <c r="AZ481" s="16"/>
      <c r="BB481" s="4">
        <f>SUM(AW481)</f>
        <v>16163504</v>
      </c>
      <c r="BD481" s="3">
        <f>SUM(BB481*100/BB473)</f>
        <v>100</v>
      </c>
    </row>
    <row r="482" spans="2:56" ht="10.5" customHeight="1" x14ac:dyDescent="0.2">
      <c r="D482" s="15"/>
      <c r="E482" s="15"/>
      <c r="F482" s="15"/>
      <c r="G482" s="15"/>
      <c r="H482" s="15"/>
      <c r="I482" s="15"/>
    </row>
    <row r="483" spans="2:56" ht="16.5" customHeight="1" x14ac:dyDescent="0.2">
      <c r="D483" s="15"/>
      <c r="E483" s="15"/>
      <c r="F483" s="15"/>
      <c r="G483" s="15"/>
      <c r="H483" s="15"/>
      <c r="I483" s="15"/>
      <c r="J483" s="11" t="s">
        <v>13</v>
      </c>
      <c r="K483" s="11"/>
      <c r="L483" s="11"/>
      <c r="M483" s="11"/>
      <c r="O483" s="12">
        <v>0</v>
      </c>
      <c r="P483" s="12"/>
      <c r="Q483" s="12"/>
      <c r="R483" s="12"/>
      <c r="S483" s="12"/>
      <c r="U483" s="12">
        <v>0</v>
      </c>
      <c r="V483" s="12"/>
      <c r="W483" s="12"/>
      <c r="X483" s="12"/>
      <c r="Z483" s="12">
        <v>0</v>
      </c>
      <c r="AA483" s="12"/>
      <c r="AB483" s="12"/>
      <c r="AD483" s="12">
        <v>0</v>
      </c>
      <c r="AE483" s="12"/>
      <c r="AF483" s="12"/>
      <c r="AG483" s="12"/>
      <c r="AH483" s="12"/>
      <c r="AJ483" s="12">
        <v>0</v>
      </c>
      <c r="AK483" s="12"/>
      <c r="AM483" s="12">
        <v>0</v>
      </c>
      <c r="AN483" s="12"/>
      <c r="AO483" s="12"/>
      <c r="AQ483" s="12">
        <v>458984</v>
      </c>
      <c r="AR483" s="12"/>
      <c r="AS483" s="12"/>
      <c r="AT483" s="12"/>
      <c r="AU483" s="12"/>
      <c r="AW483" s="12">
        <v>458984</v>
      </c>
      <c r="AX483" s="12"/>
      <c r="AY483" s="12"/>
      <c r="AZ483" s="12"/>
    </row>
    <row r="484" spans="2:56" ht="13.5" customHeight="1" x14ac:dyDescent="0.2">
      <c r="D484" s="15"/>
      <c r="E484" s="15"/>
      <c r="F484" s="15"/>
      <c r="G484" s="15"/>
      <c r="H484" s="15"/>
      <c r="I484" s="15"/>
      <c r="J484" s="11" t="s">
        <v>14</v>
      </c>
      <c r="K484" s="11"/>
      <c r="L484" s="11"/>
      <c r="M484" s="11"/>
      <c r="O484" s="12">
        <v>0</v>
      </c>
      <c r="P484" s="12"/>
      <c r="Q484" s="12"/>
      <c r="R484" s="12"/>
      <c r="S484" s="12"/>
      <c r="U484" s="12">
        <v>0</v>
      </c>
      <c r="V484" s="12"/>
      <c r="W484" s="12"/>
      <c r="X484" s="12"/>
      <c r="Z484" s="12">
        <v>0</v>
      </c>
      <c r="AA484" s="12"/>
      <c r="AB484" s="12"/>
      <c r="AD484" s="12">
        <v>0</v>
      </c>
      <c r="AE484" s="12"/>
      <c r="AF484" s="12"/>
      <c r="AG484" s="12"/>
      <c r="AH484" s="12"/>
      <c r="AJ484" s="12">
        <v>0</v>
      </c>
      <c r="AK484" s="12"/>
      <c r="AM484" s="12">
        <v>0</v>
      </c>
      <c r="AN484" s="12"/>
      <c r="AO484" s="12"/>
      <c r="AQ484" s="12">
        <v>16145450.279999999</v>
      </c>
      <c r="AR484" s="12"/>
      <c r="AS484" s="12"/>
      <c r="AT484" s="12"/>
      <c r="AU484" s="12"/>
      <c r="AW484" s="12">
        <v>15491450.279999999</v>
      </c>
      <c r="AX484" s="12"/>
      <c r="AY484" s="12"/>
      <c r="AZ484" s="12"/>
    </row>
    <row r="485" spans="2:56" ht="6.75" customHeight="1" x14ac:dyDescent="0.2">
      <c r="D485" s="15"/>
      <c r="E485" s="15"/>
      <c r="F485" s="15"/>
      <c r="G485" s="15"/>
      <c r="H485" s="15"/>
      <c r="I485" s="15"/>
    </row>
    <row r="486" spans="2:56" ht="13.5" customHeight="1" x14ac:dyDescent="0.2">
      <c r="D486" s="15"/>
      <c r="E486" s="15"/>
      <c r="F486" s="15"/>
      <c r="G486" s="15"/>
      <c r="H486" s="15"/>
      <c r="I486" s="15"/>
      <c r="J486" s="11" t="s">
        <v>15</v>
      </c>
      <c r="K486" s="11"/>
      <c r="L486" s="11"/>
      <c r="M486" s="11"/>
      <c r="O486" s="12">
        <v>0</v>
      </c>
      <c r="P486" s="12"/>
      <c r="Q486" s="12"/>
      <c r="R486" s="12"/>
      <c r="S486" s="12"/>
      <c r="U486" s="12">
        <v>0</v>
      </c>
      <c r="V486" s="12"/>
      <c r="W486" s="12"/>
      <c r="X486" s="12"/>
      <c r="Z486" s="12">
        <v>0</v>
      </c>
      <c r="AA486" s="12"/>
      <c r="AB486" s="12"/>
      <c r="AD486" s="12">
        <v>0</v>
      </c>
      <c r="AE486" s="12"/>
      <c r="AF486" s="12"/>
      <c r="AG486" s="12"/>
      <c r="AH486" s="12"/>
      <c r="AJ486" s="12">
        <v>0</v>
      </c>
      <c r="AK486" s="12"/>
      <c r="AM486" s="12">
        <v>0</v>
      </c>
      <c r="AN486" s="12"/>
      <c r="AO486" s="12"/>
      <c r="AQ486" s="12">
        <v>18053.72</v>
      </c>
      <c r="AR486" s="12"/>
      <c r="AS486" s="12"/>
      <c r="AT486" s="12"/>
      <c r="AU486" s="12"/>
      <c r="AW486" s="12">
        <v>672053.72</v>
      </c>
      <c r="AX486" s="12"/>
      <c r="AY486" s="12"/>
      <c r="AZ486" s="12"/>
    </row>
    <row r="487" spans="2:56" ht="9.75" customHeight="1" x14ac:dyDescent="0.2"/>
    <row r="488" spans="2:56" s="1" customFormat="1" ht="15.75" customHeight="1" x14ac:dyDescent="0.2">
      <c r="B488" s="9"/>
      <c r="D488" s="15" t="s">
        <v>80</v>
      </c>
      <c r="E488" s="15"/>
      <c r="F488" s="15"/>
      <c r="G488" s="15"/>
      <c r="H488" s="15"/>
      <c r="I488" s="15"/>
      <c r="J488" s="19" t="s">
        <v>12</v>
      </c>
      <c r="K488" s="19"/>
      <c r="L488" s="19"/>
      <c r="M488" s="19"/>
      <c r="O488" s="18">
        <v>0</v>
      </c>
      <c r="P488" s="18"/>
      <c r="Q488" s="18"/>
      <c r="R488" s="18"/>
      <c r="S488" s="18"/>
      <c r="U488" s="18">
        <v>0</v>
      </c>
      <c r="V488" s="18"/>
      <c r="W488" s="18"/>
      <c r="X488" s="18"/>
      <c r="Z488" s="18">
        <v>0</v>
      </c>
      <c r="AA488" s="18"/>
      <c r="AB488" s="18"/>
      <c r="AD488" s="18">
        <v>0</v>
      </c>
      <c r="AE488" s="18"/>
      <c r="AF488" s="18"/>
      <c r="AG488" s="18"/>
      <c r="AH488" s="18"/>
      <c r="AJ488" s="18">
        <v>0</v>
      </c>
      <c r="AK488" s="18"/>
      <c r="AM488" s="18">
        <v>11000000</v>
      </c>
      <c r="AN488" s="18"/>
      <c r="AO488" s="18"/>
      <c r="AQ488" s="18">
        <v>42068015</v>
      </c>
      <c r="AR488" s="18"/>
      <c r="AS488" s="18"/>
      <c r="AT488" s="18"/>
      <c r="AU488" s="18"/>
      <c r="AW488" s="18">
        <v>53068015</v>
      </c>
      <c r="AX488" s="18"/>
      <c r="AY488" s="18"/>
      <c r="AZ488" s="18"/>
      <c r="BB488" s="2">
        <f>SUM(BB496:BB517)</f>
        <v>53068015</v>
      </c>
      <c r="BD488" s="7">
        <f>SUM(BD496:BD517)</f>
        <v>100</v>
      </c>
    </row>
    <row r="489" spans="2:56" ht="13.5" customHeight="1" x14ac:dyDescent="0.2">
      <c r="D489" s="15"/>
      <c r="E489" s="15"/>
      <c r="F489" s="15"/>
      <c r="G489" s="15"/>
      <c r="H489" s="15"/>
      <c r="I489" s="15"/>
      <c r="J489" s="11" t="s">
        <v>13</v>
      </c>
      <c r="K489" s="11"/>
      <c r="L489" s="11"/>
      <c r="M489" s="11"/>
      <c r="O489" s="12">
        <v>0</v>
      </c>
      <c r="P489" s="12"/>
      <c r="Q489" s="12"/>
      <c r="R489" s="12"/>
      <c r="S489" s="12"/>
      <c r="U489" s="12">
        <v>0</v>
      </c>
      <c r="V489" s="12"/>
      <c r="W489" s="12"/>
      <c r="X489" s="12"/>
      <c r="Z489" s="12">
        <v>0</v>
      </c>
      <c r="AA489" s="12"/>
      <c r="AB489" s="12"/>
      <c r="AD489" s="12">
        <v>0</v>
      </c>
      <c r="AE489" s="12"/>
      <c r="AF489" s="12"/>
      <c r="AG489" s="12"/>
      <c r="AH489" s="12"/>
      <c r="AJ489" s="12">
        <v>0</v>
      </c>
      <c r="AK489" s="12"/>
      <c r="AM489" s="12">
        <v>0</v>
      </c>
      <c r="AN489" s="12"/>
      <c r="AO489" s="12"/>
      <c r="AQ489" s="12">
        <v>34749260</v>
      </c>
      <c r="AR489" s="12"/>
      <c r="AS489" s="12"/>
      <c r="AT489" s="12"/>
      <c r="AU489" s="12"/>
      <c r="AW489" s="12">
        <v>34749260</v>
      </c>
      <c r="AX489" s="12"/>
      <c r="AY489" s="12"/>
      <c r="AZ489" s="12"/>
    </row>
    <row r="490" spans="2:56" ht="6.75" customHeight="1" x14ac:dyDescent="0.2">
      <c r="D490" s="15"/>
      <c r="E490" s="15"/>
      <c r="F490" s="15"/>
      <c r="G490" s="15"/>
      <c r="H490" s="15"/>
      <c r="I490" s="15"/>
    </row>
    <row r="491" spans="2:56" ht="13.5" customHeight="1" x14ac:dyDescent="0.2">
      <c r="D491" s="15"/>
      <c r="E491" s="15"/>
      <c r="F491" s="15"/>
      <c r="G491" s="15"/>
      <c r="H491" s="15"/>
      <c r="I491" s="15"/>
      <c r="J491" s="11" t="s">
        <v>14</v>
      </c>
      <c r="K491" s="11"/>
      <c r="L491" s="11"/>
      <c r="M491" s="11"/>
      <c r="O491" s="12">
        <v>0</v>
      </c>
      <c r="P491" s="12"/>
      <c r="Q491" s="12"/>
      <c r="R491" s="12"/>
      <c r="S491" s="12"/>
      <c r="U491" s="12">
        <v>0</v>
      </c>
      <c r="V491" s="12"/>
      <c r="W491" s="12"/>
      <c r="X491" s="12"/>
      <c r="Z491" s="12">
        <v>0</v>
      </c>
      <c r="AA491" s="12"/>
      <c r="AB491" s="12"/>
      <c r="AD491" s="12">
        <v>0</v>
      </c>
      <c r="AE491" s="12"/>
      <c r="AF491" s="12"/>
      <c r="AG491" s="12"/>
      <c r="AH491" s="12"/>
      <c r="AJ491" s="12">
        <v>0</v>
      </c>
      <c r="AK491" s="12"/>
      <c r="AM491" s="12">
        <v>11000000</v>
      </c>
      <c r="AN491" s="12"/>
      <c r="AO491" s="12"/>
      <c r="AQ491" s="12">
        <v>42076031.5</v>
      </c>
      <c r="AR491" s="12"/>
      <c r="AS491" s="12"/>
      <c r="AT491" s="12"/>
      <c r="AU491" s="12"/>
      <c r="AW491" s="12">
        <v>20936616.5</v>
      </c>
      <c r="AX491" s="12"/>
      <c r="AY491" s="12"/>
      <c r="AZ491" s="12"/>
    </row>
    <row r="492" spans="2:56" ht="6.75" customHeight="1" x14ac:dyDescent="0.2">
      <c r="D492" s="15"/>
      <c r="E492" s="15"/>
      <c r="F492" s="15"/>
      <c r="G492" s="15"/>
      <c r="H492" s="15"/>
      <c r="I492" s="15"/>
    </row>
    <row r="493" spans="2:56" ht="5.25" customHeight="1" x14ac:dyDescent="0.2">
      <c r="D493" s="15"/>
      <c r="E493" s="15"/>
      <c r="F493" s="15"/>
      <c r="G493" s="15"/>
      <c r="H493" s="15"/>
      <c r="I493" s="15"/>
      <c r="J493" s="11" t="s">
        <v>15</v>
      </c>
      <c r="K493" s="11"/>
      <c r="L493" s="11"/>
      <c r="M493" s="11"/>
      <c r="O493" s="12">
        <v>0</v>
      </c>
      <c r="P493" s="12"/>
      <c r="Q493" s="12"/>
      <c r="R493" s="12"/>
      <c r="S493" s="12"/>
      <c r="U493" s="12">
        <v>0</v>
      </c>
      <c r="V493" s="12"/>
      <c r="W493" s="12"/>
      <c r="X493" s="12"/>
      <c r="Z493" s="12">
        <v>0</v>
      </c>
      <c r="AA493" s="12"/>
      <c r="AB493" s="12"/>
      <c r="AD493" s="12">
        <v>0</v>
      </c>
      <c r="AE493" s="12"/>
      <c r="AF493" s="12"/>
      <c r="AG493" s="12"/>
      <c r="AH493" s="12"/>
      <c r="AJ493" s="12">
        <v>0</v>
      </c>
      <c r="AK493" s="12"/>
      <c r="AM493" s="12">
        <v>0</v>
      </c>
      <c r="AN493" s="12"/>
      <c r="AO493" s="12"/>
      <c r="AQ493" s="12">
        <v>-8016.5</v>
      </c>
      <c r="AR493" s="12"/>
      <c r="AS493" s="12"/>
      <c r="AT493" s="12"/>
      <c r="AU493" s="12"/>
      <c r="AW493" s="12">
        <v>32131398.5</v>
      </c>
      <c r="AX493" s="12"/>
      <c r="AY493" s="12"/>
      <c r="AZ493" s="12"/>
    </row>
    <row r="494" spans="2:56" ht="7.5" customHeight="1" x14ac:dyDescent="0.2">
      <c r="J494" s="11"/>
      <c r="K494" s="11"/>
      <c r="L494" s="11"/>
      <c r="M494" s="11"/>
      <c r="O494" s="12"/>
      <c r="P494" s="12"/>
      <c r="Q494" s="12"/>
      <c r="R494" s="12"/>
      <c r="S494" s="12"/>
      <c r="U494" s="12"/>
      <c r="V494" s="12"/>
      <c r="W494" s="12"/>
      <c r="X494" s="12"/>
      <c r="Z494" s="12"/>
      <c r="AA494" s="12"/>
      <c r="AB494" s="12"/>
      <c r="AD494" s="12"/>
      <c r="AE494" s="12"/>
      <c r="AF494" s="12"/>
      <c r="AG494" s="12"/>
      <c r="AH494" s="12"/>
      <c r="AJ494" s="12"/>
      <c r="AK494" s="12"/>
      <c r="AM494" s="12"/>
      <c r="AN494" s="12"/>
      <c r="AO494" s="12"/>
      <c r="AQ494" s="12"/>
      <c r="AR494" s="12"/>
      <c r="AS494" s="12"/>
      <c r="AT494" s="12"/>
      <c r="AU494" s="12"/>
      <c r="AW494" s="12"/>
      <c r="AX494" s="12"/>
      <c r="AY494" s="12"/>
      <c r="AZ494" s="12"/>
    </row>
    <row r="495" spans="2:56" ht="6" customHeight="1" x14ac:dyDescent="0.2"/>
    <row r="496" spans="2:56" s="3" customFormat="1" ht="13.5" customHeight="1" x14ac:dyDescent="0.2">
      <c r="B496" s="10">
        <v>157</v>
      </c>
      <c r="D496" s="15" t="s">
        <v>81</v>
      </c>
      <c r="E496" s="15"/>
      <c r="F496" s="15"/>
      <c r="G496" s="15"/>
      <c r="H496" s="15"/>
      <c r="I496" s="15"/>
      <c r="J496" s="17" t="s">
        <v>12</v>
      </c>
      <c r="K496" s="17"/>
      <c r="L496" s="17"/>
      <c r="M496" s="17"/>
      <c r="O496" s="16">
        <v>0</v>
      </c>
      <c r="P496" s="16"/>
      <c r="Q496" s="16"/>
      <c r="R496" s="16"/>
      <c r="S496" s="16"/>
      <c r="U496" s="16">
        <v>0</v>
      </c>
      <c r="V496" s="16"/>
      <c r="W496" s="16"/>
      <c r="X496" s="16"/>
      <c r="Z496" s="16">
        <v>0</v>
      </c>
      <c r="AA496" s="16"/>
      <c r="AB496" s="16"/>
      <c r="AD496" s="16">
        <v>0</v>
      </c>
      <c r="AE496" s="16"/>
      <c r="AF496" s="16"/>
      <c r="AG496" s="16"/>
      <c r="AH496" s="16"/>
      <c r="AJ496" s="16">
        <v>0</v>
      </c>
      <c r="AK496" s="16"/>
      <c r="AM496" s="16">
        <v>0</v>
      </c>
      <c r="AN496" s="16"/>
      <c r="AO496" s="16"/>
      <c r="AQ496" s="16">
        <v>22890000</v>
      </c>
      <c r="AR496" s="16"/>
      <c r="AS496" s="16"/>
      <c r="AT496" s="16"/>
      <c r="AU496" s="16"/>
      <c r="AW496" s="16">
        <v>22890000</v>
      </c>
      <c r="AX496" s="16"/>
      <c r="AY496" s="16"/>
      <c r="AZ496" s="16"/>
      <c r="BB496" s="4">
        <f>SUM(AW496)</f>
        <v>22890000</v>
      </c>
      <c r="BD496" s="5">
        <f>SUM(BB496*100/BB488)</f>
        <v>43.133326166430003</v>
      </c>
    </row>
    <row r="497" spans="2:56" ht="10.5" customHeight="1" x14ac:dyDescent="0.2">
      <c r="D497" s="15"/>
      <c r="E497" s="15"/>
      <c r="F497" s="15"/>
      <c r="G497" s="15"/>
      <c r="H497" s="15"/>
      <c r="I497" s="15"/>
    </row>
    <row r="498" spans="2:56" ht="16.5" customHeight="1" x14ac:dyDescent="0.2">
      <c r="D498" s="15"/>
      <c r="E498" s="15"/>
      <c r="F498" s="15"/>
      <c r="G498" s="15"/>
      <c r="H498" s="15"/>
      <c r="I498" s="15"/>
      <c r="J498" s="11" t="s">
        <v>13</v>
      </c>
      <c r="K498" s="11"/>
      <c r="L498" s="11"/>
      <c r="M498" s="11"/>
      <c r="O498" s="12">
        <v>0</v>
      </c>
      <c r="P498" s="12"/>
      <c r="Q498" s="12"/>
      <c r="R498" s="12"/>
      <c r="S498" s="12"/>
      <c r="U498" s="12">
        <v>0</v>
      </c>
      <c r="V498" s="12"/>
      <c r="W498" s="12"/>
      <c r="X498" s="12"/>
      <c r="Z498" s="12">
        <v>0</v>
      </c>
      <c r="AA498" s="12"/>
      <c r="AB498" s="12"/>
      <c r="AD498" s="12">
        <v>0</v>
      </c>
      <c r="AE498" s="12"/>
      <c r="AF498" s="12"/>
      <c r="AG498" s="12"/>
      <c r="AH498" s="12"/>
      <c r="AJ498" s="12">
        <v>0</v>
      </c>
      <c r="AK498" s="12"/>
      <c r="AM498" s="12">
        <v>0</v>
      </c>
      <c r="AN498" s="12"/>
      <c r="AO498" s="12"/>
      <c r="AQ498" s="12">
        <v>21140000</v>
      </c>
      <c r="AR498" s="12"/>
      <c r="AS498" s="12"/>
      <c r="AT498" s="12"/>
      <c r="AU498" s="12"/>
      <c r="AW498" s="12">
        <v>21140000</v>
      </c>
      <c r="AX498" s="12"/>
      <c r="AY498" s="12"/>
      <c r="AZ498" s="12"/>
    </row>
    <row r="499" spans="2:56" ht="13.5" customHeight="1" x14ac:dyDescent="0.2">
      <c r="D499" s="15"/>
      <c r="E499" s="15"/>
      <c r="F499" s="15"/>
      <c r="G499" s="15"/>
      <c r="H499" s="15"/>
      <c r="I499" s="15"/>
      <c r="J499" s="11" t="s">
        <v>14</v>
      </c>
      <c r="K499" s="11"/>
      <c r="L499" s="11"/>
      <c r="M499" s="11"/>
      <c r="O499" s="12">
        <v>0</v>
      </c>
      <c r="P499" s="12"/>
      <c r="Q499" s="12"/>
      <c r="R499" s="12"/>
      <c r="S499" s="12"/>
      <c r="U499" s="12">
        <v>0</v>
      </c>
      <c r="V499" s="12"/>
      <c r="W499" s="12"/>
      <c r="X499" s="12"/>
      <c r="Z499" s="12">
        <v>0</v>
      </c>
      <c r="AA499" s="12"/>
      <c r="AB499" s="12"/>
      <c r="AD499" s="12">
        <v>0</v>
      </c>
      <c r="AE499" s="12"/>
      <c r="AF499" s="12"/>
      <c r="AG499" s="12"/>
      <c r="AH499" s="12"/>
      <c r="AJ499" s="12">
        <v>0</v>
      </c>
      <c r="AK499" s="12"/>
      <c r="AM499" s="12">
        <v>0</v>
      </c>
      <c r="AN499" s="12"/>
      <c r="AO499" s="12"/>
      <c r="AQ499" s="12">
        <v>22917932</v>
      </c>
      <c r="AR499" s="12"/>
      <c r="AS499" s="12"/>
      <c r="AT499" s="12"/>
      <c r="AU499" s="12"/>
      <c r="AW499" s="12">
        <v>1777932</v>
      </c>
      <c r="AX499" s="12"/>
      <c r="AY499" s="12"/>
      <c r="AZ499" s="12"/>
    </row>
    <row r="500" spans="2:56" ht="6.75" customHeight="1" x14ac:dyDescent="0.2">
      <c r="D500" s="15"/>
      <c r="E500" s="15"/>
      <c r="F500" s="15"/>
      <c r="G500" s="15"/>
      <c r="H500" s="15"/>
      <c r="I500" s="15"/>
    </row>
    <row r="501" spans="2:56" ht="13.5" customHeight="1" x14ac:dyDescent="0.2">
      <c r="D501" s="15"/>
      <c r="E501" s="15"/>
      <c r="F501" s="15"/>
      <c r="G501" s="15"/>
      <c r="H501" s="15"/>
      <c r="I501" s="15"/>
      <c r="J501" s="11" t="s">
        <v>15</v>
      </c>
      <c r="K501" s="11"/>
      <c r="L501" s="11"/>
      <c r="M501" s="11"/>
      <c r="O501" s="12">
        <v>0</v>
      </c>
      <c r="P501" s="12"/>
      <c r="Q501" s="12"/>
      <c r="R501" s="12"/>
      <c r="S501" s="12"/>
      <c r="U501" s="12">
        <v>0</v>
      </c>
      <c r="V501" s="12"/>
      <c r="W501" s="12"/>
      <c r="X501" s="12"/>
      <c r="Z501" s="12">
        <v>0</v>
      </c>
      <c r="AA501" s="12"/>
      <c r="AB501" s="12"/>
      <c r="AD501" s="12">
        <v>0</v>
      </c>
      <c r="AE501" s="12"/>
      <c r="AF501" s="12"/>
      <c r="AG501" s="12"/>
      <c r="AH501" s="12"/>
      <c r="AJ501" s="12">
        <v>0</v>
      </c>
      <c r="AK501" s="12"/>
      <c r="AM501" s="12">
        <v>0</v>
      </c>
      <c r="AN501" s="12"/>
      <c r="AO501" s="12"/>
      <c r="AQ501" s="12">
        <v>-27932</v>
      </c>
      <c r="AR501" s="12"/>
      <c r="AS501" s="12"/>
      <c r="AT501" s="12"/>
      <c r="AU501" s="12"/>
      <c r="AW501" s="12">
        <v>21112068</v>
      </c>
      <c r="AX501" s="12"/>
      <c r="AY501" s="12"/>
      <c r="AZ501" s="12"/>
    </row>
    <row r="502" spans="2:56" ht="6" customHeight="1" x14ac:dyDescent="0.2"/>
    <row r="503" spans="2:56" s="3" customFormat="1" ht="13.5" customHeight="1" x14ac:dyDescent="0.2">
      <c r="B503" s="10">
        <v>158</v>
      </c>
      <c r="D503" s="15" t="s">
        <v>82</v>
      </c>
      <c r="E503" s="15"/>
      <c r="F503" s="15"/>
      <c r="G503" s="15"/>
      <c r="H503" s="15"/>
      <c r="I503" s="15"/>
      <c r="J503" s="17" t="s">
        <v>12</v>
      </c>
      <c r="K503" s="17"/>
      <c r="L503" s="17"/>
      <c r="M503" s="17"/>
      <c r="O503" s="16">
        <v>0</v>
      </c>
      <c r="P503" s="16"/>
      <c r="Q503" s="16"/>
      <c r="R503" s="16"/>
      <c r="S503" s="16"/>
      <c r="U503" s="16">
        <v>0</v>
      </c>
      <c r="V503" s="16"/>
      <c r="W503" s="16"/>
      <c r="X503" s="16"/>
      <c r="Z503" s="16">
        <v>0</v>
      </c>
      <c r="AA503" s="16"/>
      <c r="AB503" s="16"/>
      <c r="AD503" s="16">
        <v>0</v>
      </c>
      <c r="AE503" s="16"/>
      <c r="AF503" s="16"/>
      <c r="AG503" s="16"/>
      <c r="AH503" s="16"/>
      <c r="AJ503" s="16">
        <v>0</v>
      </c>
      <c r="AK503" s="16"/>
      <c r="AM503" s="16">
        <v>0</v>
      </c>
      <c r="AN503" s="16"/>
      <c r="AO503" s="16"/>
      <c r="AQ503" s="16">
        <v>2834000</v>
      </c>
      <c r="AR503" s="16"/>
      <c r="AS503" s="16"/>
      <c r="AT503" s="16"/>
      <c r="AU503" s="16"/>
      <c r="AW503" s="16">
        <v>2834000</v>
      </c>
      <c r="AX503" s="16"/>
      <c r="AY503" s="16"/>
      <c r="AZ503" s="16"/>
      <c r="BB503" s="4">
        <f>SUM(AW503)</f>
        <v>2834000</v>
      </c>
      <c r="BD503" s="5">
        <f>SUM(BB503*100/BB488)</f>
        <v>5.3403165729865725</v>
      </c>
    </row>
    <row r="504" spans="2:56" ht="10.5" customHeight="1" x14ac:dyDescent="0.2">
      <c r="D504" s="15"/>
      <c r="E504" s="15"/>
      <c r="F504" s="15"/>
      <c r="G504" s="15"/>
      <c r="H504" s="15"/>
      <c r="I504" s="15"/>
    </row>
    <row r="505" spans="2:56" ht="16.5" customHeight="1" x14ac:dyDescent="0.2">
      <c r="D505" s="15"/>
      <c r="E505" s="15"/>
      <c r="F505" s="15"/>
      <c r="G505" s="15"/>
      <c r="H505" s="15"/>
      <c r="I505" s="15"/>
      <c r="J505" s="11" t="s">
        <v>13</v>
      </c>
      <c r="K505" s="11"/>
      <c r="L505" s="11"/>
      <c r="M505" s="11"/>
      <c r="O505" s="12">
        <v>0</v>
      </c>
      <c r="P505" s="12"/>
      <c r="Q505" s="12"/>
      <c r="R505" s="12"/>
      <c r="S505" s="12"/>
      <c r="U505" s="12">
        <v>0</v>
      </c>
      <c r="V505" s="12"/>
      <c r="W505" s="12"/>
      <c r="X505" s="12"/>
      <c r="Z505" s="12">
        <v>0</v>
      </c>
      <c r="AA505" s="12"/>
      <c r="AB505" s="12"/>
      <c r="AD505" s="12">
        <v>0</v>
      </c>
      <c r="AE505" s="12"/>
      <c r="AF505" s="12"/>
      <c r="AG505" s="12"/>
      <c r="AH505" s="12"/>
      <c r="AJ505" s="12">
        <v>0</v>
      </c>
      <c r="AK505" s="12"/>
      <c r="AM505" s="12">
        <v>0</v>
      </c>
      <c r="AN505" s="12"/>
      <c r="AO505" s="12"/>
      <c r="AQ505" s="12">
        <v>1111860</v>
      </c>
      <c r="AR505" s="12"/>
      <c r="AS505" s="12"/>
      <c r="AT505" s="12"/>
      <c r="AU505" s="12"/>
      <c r="AW505" s="12">
        <v>1111860</v>
      </c>
      <c r="AX505" s="12"/>
      <c r="AY505" s="12"/>
      <c r="AZ505" s="12"/>
    </row>
    <row r="506" spans="2:56" ht="13.5" customHeight="1" x14ac:dyDescent="0.2">
      <c r="D506" s="15"/>
      <c r="E506" s="15"/>
      <c r="F506" s="15"/>
      <c r="G506" s="15"/>
      <c r="H506" s="15"/>
      <c r="I506" s="15"/>
      <c r="J506" s="11" t="s">
        <v>14</v>
      </c>
      <c r="K506" s="11"/>
      <c r="L506" s="11"/>
      <c r="M506" s="11"/>
      <c r="O506" s="12">
        <v>0</v>
      </c>
      <c r="P506" s="12"/>
      <c r="Q506" s="12"/>
      <c r="R506" s="12"/>
      <c r="S506" s="12"/>
      <c r="U506" s="12">
        <v>0</v>
      </c>
      <c r="V506" s="12"/>
      <c r="W506" s="12"/>
      <c r="X506" s="12"/>
      <c r="Z506" s="12">
        <v>0</v>
      </c>
      <c r="AA506" s="12"/>
      <c r="AB506" s="12"/>
      <c r="AD506" s="12">
        <v>0</v>
      </c>
      <c r="AE506" s="12"/>
      <c r="AF506" s="12"/>
      <c r="AG506" s="12"/>
      <c r="AH506" s="12"/>
      <c r="AJ506" s="12">
        <v>0</v>
      </c>
      <c r="AK506" s="12"/>
      <c r="AM506" s="12">
        <v>0</v>
      </c>
      <c r="AN506" s="12"/>
      <c r="AO506" s="12"/>
      <c r="AQ506" s="12">
        <v>2865948</v>
      </c>
      <c r="AR506" s="12"/>
      <c r="AS506" s="12"/>
      <c r="AT506" s="12"/>
      <c r="AU506" s="12"/>
      <c r="AW506" s="12">
        <v>2865948</v>
      </c>
      <c r="AX506" s="12"/>
      <c r="AY506" s="12"/>
      <c r="AZ506" s="12"/>
    </row>
    <row r="507" spans="2:56" ht="6.75" customHeight="1" x14ac:dyDescent="0.2">
      <c r="D507" s="15"/>
      <c r="E507" s="15"/>
      <c r="F507" s="15"/>
      <c r="G507" s="15"/>
      <c r="H507" s="15"/>
      <c r="I507" s="15"/>
    </row>
    <row r="508" spans="2:56" ht="13.5" customHeight="1" x14ac:dyDescent="0.2">
      <c r="D508" s="15"/>
      <c r="E508" s="15"/>
      <c r="F508" s="15"/>
      <c r="G508" s="15"/>
      <c r="H508" s="15"/>
      <c r="I508" s="15"/>
      <c r="J508" s="11" t="s">
        <v>15</v>
      </c>
      <c r="K508" s="11"/>
      <c r="L508" s="11"/>
      <c r="M508" s="11"/>
      <c r="O508" s="12">
        <v>0</v>
      </c>
      <c r="P508" s="12"/>
      <c r="Q508" s="12"/>
      <c r="R508" s="12"/>
      <c r="S508" s="12"/>
      <c r="U508" s="12">
        <v>0</v>
      </c>
      <c r="V508" s="12"/>
      <c r="W508" s="12"/>
      <c r="X508" s="12"/>
      <c r="Z508" s="12">
        <v>0</v>
      </c>
      <c r="AA508" s="12"/>
      <c r="AB508" s="12"/>
      <c r="AD508" s="12">
        <v>0</v>
      </c>
      <c r="AE508" s="12"/>
      <c r="AF508" s="12"/>
      <c r="AG508" s="12"/>
      <c r="AH508" s="12"/>
      <c r="AJ508" s="12">
        <v>0</v>
      </c>
      <c r="AK508" s="12"/>
      <c r="AM508" s="12">
        <v>0</v>
      </c>
      <c r="AN508" s="12"/>
      <c r="AO508" s="12"/>
      <c r="AQ508" s="12">
        <v>-31948</v>
      </c>
      <c r="AR508" s="12"/>
      <c r="AS508" s="12"/>
      <c r="AT508" s="12"/>
      <c r="AU508" s="12"/>
      <c r="AW508" s="12">
        <v>-31948</v>
      </c>
      <c r="AX508" s="12"/>
      <c r="AY508" s="12"/>
      <c r="AZ508" s="12"/>
    </row>
    <row r="509" spans="2:56" ht="6" customHeight="1" x14ac:dyDescent="0.2"/>
    <row r="510" spans="2:56" s="3" customFormat="1" ht="13.5" customHeight="1" x14ac:dyDescent="0.2">
      <c r="B510" s="10">
        <v>159</v>
      </c>
      <c r="D510" s="15" t="s">
        <v>83</v>
      </c>
      <c r="E510" s="15"/>
      <c r="F510" s="15"/>
      <c r="G510" s="15"/>
      <c r="H510" s="15"/>
      <c r="I510" s="15"/>
      <c r="J510" s="17" t="s">
        <v>12</v>
      </c>
      <c r="K510" s="17"/>
      <c r="L510" s="17"/>
      <c r="M510" s="17"/>
      <c r="O510" s="16">
        <v>0</v>
      </c>
      <c r="P510" s="16"/>
      <c r="Q510" s="16"/>
      <c r="R510" s="16"/>
      <c r="S510" s="16"/>
      <c r="U510" s="16">
        <v>0</v>
      </c>
      <c r="V510" s="16"/>
      <c r="W510" s="16"/>
      <c r="X510" s="16"/>
      <c r="Z510" s="16">
        <v>0</v>
      </c>
      <c r="AA510" s="16"/>
      <c r="AB510" s="16"/>
      <c r="AD510" s="16">
        <v>0</v>
      </c>
      <c r="AE510" s="16"/>
      <c r="AF510" s="16"/>
      <c r="AG510" s="16"/>
      <c r="AH510" s="16"/>
      <c r="AJ510" s="16">
        <v>0</v>
      </c>
      <c r="AK510" s="16"/>
      <c r="AM510" s="16">
        <v>0</v>
      </c>
      <c r="AN510" s="16"/>
      <c r="AO510" s="16"/>
      <c r="AQ510" s="16">
        <v>13644015</v>
      </c>
      <c r="AR510" s="16"/>
      <c r="AS510" s="16"/>
      <c r="AT510" s="16"/>
      <c r="AU510" s="16"/>
      <c r="AW510" s="16">
        <v>13644015</v>
      </c>
      <c r="AX510" s="16"/>
      <c r="AY510" s="16"/>
      <c r="AZ510" s="16"/>
      <c r="BB510" s="4">
        <f>SUM(AW510)</f>
        <v>13644015</v>
      </c>
      <c r="BD510" s="5">
        <f>SUM(BB510*100/BB488)</f>
        <v>25.710430284607405</v>
      </c>
    </row>
    <row r="511" spans="2:56" ht="10.5" customHeight="1" x14ac:dyDescent="0.2">
      <c r="D511" s="15"/>
      <c r="E511" s="15"/>
      <c r="F511" s="15"/>
      <c r="G511" s="15"/>
      <c r="H511" s="15"/>
      <c r="I511" s="15"/>
    </row>
    <row r="512" spans="2:56" ht="16.5" customHeight="1" x14ac:dyDescent="0.2">
      <c r="D512" s="15"/>
      <c r="E512" s="15"/>
      <c r="F512" s="15"/>
      <c r="G512" s="15"/>
      <c r="H512" s="15"/>
      <c r="I512" s="15"/>
      <c r="J512" s="11" t="s">
        <v>13</v>
      </c>
      <c r="K512" s="11"/>
      <c r="L512" s="11"/>
      <c r="M512" s="11"/>
      <c r="O512" s="12">
        <v>0</v>
      </c>
      <c r="P512" s="12"/>
      <c r="Q512" s="12"/>
      <c r="R512" s="12"/>
      <c r="S512" s="12"/>
      <c r="U512" s="12">
        <v>0</v>
      </c>
      <c r="V512" s="12"/>
      <c r="W512" s="12"/>
      <c r="X512" s="12"/>
      <c r="Z512" s="12">
        <v>0</v>
      </c>
      <c r="AA512" s="12"/>
      <c r="AB512" s="12"/>
      <c r="AD512" s="12">
        <v>0</v>
      </c>
      <c r="AE512" s="12"/>
      <c r="AF512" s="12"/>
      <c r="AG512" s="12"/>
      <c r="AH512" s="12"/>
      <c r="AJ512" s="12">
        <v>0</v>
      </c>
      <c r="AK512" s="12"/>
      <c r="AM512" s="12">
        <v>0</v>
      </c>
      <c r="AN512" s="12"/>
      <c r="AO512" s="12"/>
      <c r="AQ512" s="12">
        <v>11532400</v>
      </c>
      <c r="AR512" s="12"/>
      <c r="AS512" s="12"/>
      <c r="AT512" s="12"/>
      <c r="AU512" s="12"/>
      <c r="AW512" s="12">
        <v>11532400</v>
      </c>
      <c r="AX512" s="12"/>
      <c r="AY512" s="12"/>
      <c r="AZ512" s="12"/>
    </row>
    <row r="513" spans="2:56" ht="13.5" customHeight="1" x14ac:dyDescent="0.2">
      <c r="D513" s="15"/>
      <c r="E513" s="15"/>
      <c r="F513" s="15"/>
      <c r="G513" s="15"/>
      <c r="H513" s="15"/>
      <c r="I513" s="15"/>
      <c r="J513" s="11" t="s">
        <v>14</v>
      </c>
      <c r="K513" s="11"/>
      <c r="L513" s="11"/>
      <c r="M513" s="11"/>
      <c r="O513" s="12">
        <v>0</v>
      </c>
      <c r="P513" s="12"/>
      <c r="Q513" s="12"/>
      <c r="R513" s="12"/>
      <c r="S513" s="12"/>
      <c r="U513" s="12">
        <v>0</v>
      </c>
      <c r="V513" s="12"/>
      <c r="W513" s="12"/>
      <c r="X513" s="12"/>
      <c r="Z513" s="12">
        <v>0</v>
      </c>
      <c r="AA513" s="12"/>
      <c r="AB513" s="12"/>
      <c r="AD513" s="12">
        <v>0</v>
      </c>
      <c r="AE513" s="12"/>
      <c r="AF513" s="12"/>
      <c r="AG513" s="12"/>
      <c r="AH513" s="12"/>
      <c r="AJ513" s="12">
        <v>0</v>
      </c>
      <c r="AK513" s="12"/>
      <c r="AM513" s="12">
        <v>0</v>
      </c>
      <c r="AN513" s="12"/>
      <c r="AO513" s="12"/>
      <c r="AQ513" s="12">
        <v>13620019</v>
      </c>
      <c r="AR513" s="12"/>
      <c r="AS513" s="12"/>
      <c r="AT513" s="12"/>
      <c r="AU513" s="12"/>
      <c r="AW513" s="12">
        <v>2620604</v>
      </c>
      <c r="AX513" s="12"/>
      <c r="AY513" s="12"/>
      <c r="AZ513" s="12"/>
    </row>
    <row r="514" spans="2:56" ht="6.75" customHeight="1" x14ac:dyDescent="0.2">
      <c r="D514" s="15"/>
      <c r="E514" s="15"/>
      <c r="F514" s="15"/>
      <c r="G514" s="15"/>
      <c r="H514" s="15"/>
      <c r="I514" s="15"/>
    </row>
    <row r="515" spans="2:56" ht="13.5" customHeight="1" x14ac:dyDescent="0.2">
      <c r="D515" s="15"/>
      <c r="E515" s="15"/>
      <c r="F515" s="15"/>
      <c r="G515" s="15"/>
      <c r="H515" s="15"/>
      <c r="I515" s="15"/>
      <c r="J515" s="11" t="s">
        <v>15</v>
      </c>
      <c r="K515" s="11"/>
      <c r="L515" s="11"/>
      <c r="M515" s="11"/>
      <c r="O515" s="12">
        <v>0</v>
      </c>
      <c r="P515" s="12"/>
      <c r="Q515" s="12"/>
      <c r="R515" s="12"/>
      <c r="S515" s="12"/>
      <c r="U515" s="12">
        <v>0</v>
      </c>
      <c r="V515" s="12"/>
      <c r="W515" s="12"/>
      <c r="X515" s="12"/>
      <c r="Z515" s="12">
        <v>0</v>
      </c>
      <c r="AA515" s="12"/>
      <c r="AB515" s="12"/>
      <c r="AD515" s="12">
        <v>0</v>
      </c>
      <c r="AE515" s="12"/>
      <c r="AF515" s="12"/>
      <c r="AG515" s="12"/>
      <c r="AH515" s="12"/>
      <c r="AJ515" s="12">
        <v>0</v>
      </c>
      <c r="AK515" s="12"/>
      <c r="AM515" s="12">
        <v>0</v>
      </c>
      <c r="AN515" s="12"/>
      <c r="AO515" s="12"/>
      <c r="AQ515" s="12">
        <v>23996</v>
      </c>
      <c r="AR515" s="12"/>
      <c r="AS515" s="12"/>
      <c r="AT515" s="12"/>
      <c r="AU515" s="12"/>
      <c r="AW515" s="12">
        <v>11023411</v>
      </c>
      <c r="AX515" s="12"/>
      <c r="AY515" s="12"/>
      <c r="AZ515" s="12"/>
    </row>
    <row r="516" spans="2:56" ht="6" customHeight="1" x14ac:dyDescent="0.2"/>
    <row r="517" spans="2:56" s="3" customFormat="1" ht="13.5" customHeight="1" x14ac:dyDescent="0.2">
      <c r="B517" s="10">
        <v>160</v>
      </c>
      <c r="D517" s="15" t="s">
        <v>84</v>
      </c>
      <c r="E517" s="15"/>
      <c r="F517" s="15"/>
      <c r="G517" s="15"/>
      <c r="H517" s="15"/>
      <c r="I517" s="15"/>
      <c r="J517" s="17" t="s">
        <v>12</v>
      </c>
      <c r="K517" s="17"/>
      <c r="L517" s="17"/>
      <c r="M517" s="17"/>
      <c r="O517" s="16">
        <v>0</v>
      </c>
      <c r="P517" s="16"/>
      <c r="Q517" s="16"/>
      <c r="R517" s="16"/>
      <c r="S517" s="16"/>
      <c r="U517" s="16">
        <v>0</v>
      </c>
      <c r="V517" s="16"/>
      <c r="W517" s="16"/>
      <c r="X517" s="16"/>
      <c r="Z517" s="16">
        <v>0</v>
      </c>
      <c r="AA517" s="16"/>
      <c r="AB517" s="16"/>
      <c r="AD517" s="16">
        <v>0</v>
      </c>
      <c r="AE517" s="16"/>
      <c r="AF517" s="16"/>
      <c r="AG517" s="16"/>
      <c r="AH517" s="16"/>
      <c r="AJ517" s="16">
        <v>0</v>
      </c>
      <c r="AK517" s="16"/>
      <c r="AM517" s="16">
        <v>11000000</v>
      </c>
      <c r="AN517" s="16"/>
      <c r="AO517" s="16"/>
      <c r="AQ517" s="16">
        <v>2700000</v>
      </c>
      <c r="AR517" s="16"/>
      <c r="AS517" s="16"/>
      <c r="AT517" s="16"/>
      <c r="AU517" s="16"/>
      <c r="AW517" s="16">
        <v>13700000</v>
      </c>
      <c r="AX517" s="16"/>
      <c r="AY517" s="16"/>
      <c r="AZ517" s="16"/>
      <c r="BB517" s="4">
        <f>SUM(AW517)</f>
        <v>13700000</v>
      </c>
      <c r="BD517" s="5">
        <f>SUM(BB517*100/BB488)</f>
        <v>25.815926975976019</v>
      </c>
    </row>
    <row r="518" spans="2:56" ht="10.5" customHeight="1" x14ac:dyDescent="0.2">
      <c r="D518" s="15"/>
      <c r="E518" s="15"/>
      <c r="F518" s="15"/>
      <c r="G518" s="15"/>
      <c r="H518" s="15"/>
      <c r="I518" s="15"/>
    </row>
    <row r="519" spans="2:56" ht="16.5" customHeight="1" x14ac:dyDescent="0.2">
      <c r="D519" s="15"/>
      <c r="E519" s="15"/>
      <c r="F519" s="15"/>
      <c r="G519" s="15"/>
      <c r="H519" s="15"/>
      <c r="I519" s="15"/>
      <c r="J519" s="11" t="s">
        <v>13</v>
      </c>
      <c r="K519" s="11"/>
      <c r="L519" s="11"/>
      <c r="M519" s="11"/>
      <c r="O519" s="12">
        <v>0</v>
      </c>
      <c r="P519" s="12"/>
      <c r="Q519" s="12"/>
      <c r="R519" s="12"/>
      <c r="S519" s="12"/>
      <c r="U519" s="12">
        <v>0</v>
      </c>
      <c r="V519" s="12"/>
      <c r="W519" s="12"/>
      <c r="X519" s="12"/>
      <c r="Z519" s="12">
        <v>0</v>
      </c>
      <c r="AA519" s="12"/>
      <c r="AB519" s="12"/>
      <c r="AD519" s="12">
        <v>0</v>
      </c>
      <c r="AE519" s="12"/>
      <c r="AF519" s="12"/>
      <c r="AG519" s="12"/>
      <c r="AH519" s="12"/>
      <c r="AJ519" s="12">
        <v>0</v>
      </c>
      <c r="AK519" s="12"/>
      <c r="AM519" s="12">
        <v>0</v>
      </c>
      <c r="AN519" s="12"/>
      <c r="AO519" s="12"/>
      <c r="AQ519" s="12">
        <v>965000</v>
      </c>
      <c r="AR519" s="12"/>
      <c r="AS519" s="12"/>
      <c r="AT519" s="12"/>
      <c r="AU519" s="12"/>
      <c r="AW519" s="12">
        <v>965000</v>
      </c>
      <c r="AX519" s="12"/>
      <c r="AY519" s="12"/>
      <c r="AZ519" s="12"/>
    </row>
    <row r="520" spans="2:56" ht="13.5" customHeight="1" x14ac:dyDescent="0.2">
      <c r="D520" s="15"/>
      <c r="E520" s="15"/>
      <c r="F520" s="15"/>
      <c r="G520" s="15"/>
      <c r="H520" s="15"/>
      <c r="I520" s="15"/>
      <c r="J520" s="11" t="s">
        <v>14</v>
      </c>
      <c r="K520" s="11"/>
      <c r="L520" s="11"/>
      <c r="M520" s="11"/>
      <c r="O520" s="12">
        <v>0</v>
      </c>
      <c r="P520" s="12"/>
      <c r="Q520" s="12"/>
      <c r="R520" s="12"/>
      <c r="S520" s="12"/>
      <c r="U520" s="12">
        <v>0</v>
      </c>
      <c r="V520" s="12"/>
      <c r="W520" s="12"/>
      <c r="X520" s="12"/>
      <c r="Z520" s="12">
        <v>0</v>
      </c>
      <c r="AA520" s="12"/>
      <c r="AB520" s="12"/>
      <c r="AD520" s="12">
        <v>0</v>
      </c>
      <c r="AE520" s="12"/>
      <c r="AF520" s="12"/>
      <c r="AG520" s="12"/>
      <c r="AH520" s="12"/>
      <c r="AJ520" s="12">
        <v>0</v>
      </c>
      <c r="AK520" s="12"/>
      <c r="AM520" s="12">
        <v>11000000</v>
      </c>
      <c r="AN520" s="12"/>
      <c r="AO520" s="12"/>
      <c r="AQ520" s="12">
        <v>2672132.5</v>
      </c>
      <c r="AR520" s="12"/>
      <c r="AS520" s="12"/>
      <c r="AT520" s="12"/>
      <c r="AU520" s="12"/>
      <c r="AW520" s="12">
        <v>13672132.5</v>
      </c>
      <c r="AX520" s="12"/>
      <c r="AY520" s="12"/>
      <c r="AZ520" s="12"/>
    </row>
    <row r="521" spans="2:56" ht="6.75" customHeight="1" x14ac:dyDescent="0.2">
      <c r="D521" s="15"/>
      <c r="E521" s="15"/>
      <c r="F521" s="15"/>
      <c r="G521" s="15"/>
      <c r="H521" s="15"/>
      <c r="I521" s="15"/>
    </row>
    <row r="522" spans="2:56" ht="13.5" customHeight="1" x14ac:dyDescent="0.2">
      <c r="D522" s="15"/>
      <c r="E522" s="15"/>
      <c r="F522" s="15"/>
      <c r="G522" s="15"/>
      <c r="H522" s="15"/>
      <c r="I522" s="15"/>
      <c r="J522" s="11" t="s">
        <v>15</v>
      </c>
      <c r="K522" s="11"/>
      <c r="L522" s="11"/>
      <c r="M522" s="11"/>
      <c r="O522" s="12">
        <v>0</v>
      </c>
      <c r="P522" s="12"/>
      <c r="Q522" s="12"/>
      <c r="R522" s="12"/>
      <c r="S522" s="12"/>
      <c r="U522" s="12">
        <v>0</v>
      </c>
      <c r="V522" s="12"/>
      <c r="W522" s="12"/>
      <c r="X522" s="12"/>
      <c r="Z522" s="12">
        <v>0</v>
      </c>
      <c r="AA522" s="12"/>
      <c r="AB522" s="12"/>
      <c r="AD522" s="12">
        <v>0</v>
      </c>
      <c r="AE522" s="12"/>
      <c r="AF522" s="12"/>
      <c r="AG522" s="12"/>
      <c r="AH522" s="12"/>
      <c r="AJ522" s="12">
        <v>0</v>
      </c>
      <c r="AK522" s="12"/>
      <c r="AM522" s="12">
        <v>0</v>
      </c>
      <c r="AN522" s="12"/>
      <c r="AO522" s="12"/>
      <c r="AQ522" s="12">
        <v>27867.5</v>
      </c>
      <c r="AR522" s="12"/>
      <c r="AS522" s="12"/>
      <c r="AT522" s="12"/>
      <c r="AU522" s="12"/>
      <c r="AW522" s="12">
        <v>27867.5</v>
      </c>
      <c r="AX522" s="12"/>
      <c r="AY522" s="12"/>
      <c r="AZ522" s="12"/>
    </row>
    <row r="523" spans="2:56" ht="9.75" customHeight="1" x14ac:dyDescent="0.2"/>
    <row r="524" spans="2:56" ht="15.75" customHeight="1" x14ac:dyDescent="0.2">
      <c r="C524" s="15" t="s">
        <v>85</v>
      </c>
      <c r="D524" s="15"/>
      <c r="E524" s="15"/>
      <c r="F524" s="15"/>
      <c r="G524" s="15"/>
      <c r="H524" s="15"/>
      <c r="I524" s="15"/>
      <c r="J524" s="11" t="s">
        <v>12</v>
      </c>
      <c r="K524" s="11"/>
      <c r="L524" s="11"/>
      <c r="M524" s="11"/>
      <c r="O524" s="12">
        <v>0</v>
      </c>
      <c r="P524" s="12"/>
      <c r="Q524" s="12"/>
      <c r="R524" s="12"/>
      <c r="S524" s="12"/>
      <c r="U524" s="12">
        <v>0</v>
      </c>
      <c r="V524" s="12"/>
      <c r="W524" s="12"/>
      <c r="X524" s="12"/>
      <c r="Z524" s="12">
        <v>3689800</v>
      </c>
      <c r="AA524" s="12"/>
      <c r="AB524" s="12"/>
      <c r="AD524" s="12">
        <v>0</v>
      </c>
      <c r="AE524" s="12"/>
      <c r="AF524" s="12"/>
      <c r="AG524" s="12"/>
      <c r="AH524" s="12"/>
      <c r="AJ524" s="12">
        <v>0</v>
      </c>
      <c r="AK524" s="12"/>
      <c r="AM524" s="12">
        <v>37444152</v>
      </c>
      <c r="AN524" s="12"/>
      <c r="AO524" s="12"/>
      <c r="AQ524" s="12">
        <v>56025130</v>
      </c>
      <c r="AR524" s="12"/>
      <c r="AS524" s="12"/>
      <c r="AT524" s="12"/>
      <c r="AU524" s="12"/>
      <c r="AW524" s="12">
        <v>97159082</v>
      </c>
      <c r="AX524" s="12"/>
      <c r="AY524" s="12"/>
      <c r="AZ524" s="12"/>
    </row>
    <row r="525" spans="2:56" ht="13.5" customHeight="1" x14ac:dyDescent="0.2">
      <c r="C525" s="15"/>
      <c r="D525" s="15"/>
      <c r="E525" s="15"/>
      <c r="F525" s="15"/>
      <c r="G525" s="15"/>
      <c r="H525" s="15"/>
      <c r="I525" s="15"/>
      <c r="J525" s="11" t="s">
        <v>13</v>
      </c>
      <c r="K525" s="11"/>
      <c r="L525" s="11"/>
      <c r="M525" s="11"/>
      <c r="O525" s="12">
        <v>0</v>
      </c>
      <c r="P525" s="12"/>
      <c r="Q525" s="12"/>
      <c r="R525" s="12"/>
      <c r="S525" s="12"/>
      <c r="U525" s="12">
        <v>0</v>
      </c>
      <c r="V525" s="12"/>
      <c r="W525" s="12"/>
      <c r="X525" s="12"/>
      <c r="Z525" s="12">
        <v>0</v>
      </c>
      <c r="AA525" s="12"/>
      <c r="AB525" s="12"/>
      <c r="AD525" s="12">
        <v>0</v>
      </c>
      <c r="AE525" s="12"/>
      <c r="AF525" s="12"/>
      <c r="AG525" s="12"/>
      <c r="AH525" s="12"/>
      <c r="AJ525" s="12">
        <v>0</v>
      </c>
      <c r="AK525" s="12"/>
      <c r="AM525" s="12">
        <v>0</v>
      </c>
      <c r="AN525" s="12"/>
      <c r="AO525" s="12"/>
      <c r="AQ525" s="12">
        <v>17569220</v>
      </c>
      <c r="AR525" s="12"/>
      <c r="AS525" s="12"/>
      <c r="AT525" s="12"/>
      <c r="AU525" s="12"/>
      <c r="AW525" s="12">
        <v>17569220</v>
      </c>
      <c r="AX525" s="12"/>
      <c r="AY525" s="12"/>
      <c r="AZ525" s="12"/>
    </row>
    <row r="526" spans="2:56" ht="6.75" customHeight="1" x14ac:dyDescent="0.2">
      <c r="C526" s="15"/>
      <c r="D526" s="15"/>
      <c r="E526" s="15"/>
      <c r="F526" s="15"/>
      <c r="G526" s="15"/>
      <c r="H526" s="15"/>
      <c r="I526" s="15"/>
    </row>
    <row r="527" spans="2:56" ht="13.5" customHeight="1" x14ac:dyDescent="0.2">
      <c r="C527" s="15"/>
      <c r="D527" s="15"/>
      <c r="E527" s="15"/>
      <c r="F527" s="15"/>
      <c r="G527" s="15"/>
      <c r="H527" s="15"/>
      <c r="I527" s="15"/>
      <c r="J527" s="11" t="s">
        <v>14</v>
      </c>
      <c r="K527" s="11"/>
      <c r="L527" s="11"/>
      <c r="M527" s="11"/>
      <c r="O527" s="12">
        <v>0</v>
      </c>
      <c r="P527" s="12"/>
      <c r="Q527" s="12"/>
      <c r="R527" s="12"/>
      <c r="S527" s="12"/>
      <c r="U527" s="12">
        <v>0</v>
      </c>
      <c r="V527" s="12"/>
      <c r="W527" s="12"/>
      <c r="X527" s="12"/>
      <c r="Z527" s="12">
        <v>3689800</v>
      </c>
      <c r="AA527" s="12"/>
      <c r="AB527" s="12"/>
      <c r="AD527" s="12">
        <v>0</v>
      </c>
      <c r="AE527" s="12"/>
      <c r="AF527" s="12"/>
      <c r="AG527" s="12"/>
      <c r="AH527" s="12"/>
      <c r="AJ527" s="12">
        <v>0</v>
      </c>
      <c r="AK527" s="12"/>
      <c r="AM527" s="12">
        <v>32385145.100000001</v>
      </c>
      <c r="AN527" s="12"/>
      <c r="AO527" s="12"/>
      <c r="AQ527" s="12">
        <v>55852913.920000002</v>
      </c>
      <c r="AR527" s="12"/>
      <c r="AS527" s="12"/>
      <c r="AT527" s="12"/>
      <c r="AU527" s="12"/>
      <c r="AW527" s="12">
        <v>91927859.019999996</v>
      </c>
      <c r="AX527" s="12"/>
      <c r="AY527" s="12"/>
      <c r="AZ527" s="12"/>
    </row>
    <row r="528" spans="2:56" ht="6.75" customHeight="1" x14ac:dyDescent="0.2">
      <c r="C528" s="15"/>
      <c r="D528" s="15"/>
      <c r="E528" s="15"/>
      <c r="F528" s="15"/>
      <c r="G528" s="15"/>
      <c r="H528" s="15"/>
      <c r="I528" s="15"/>
    </row>
    <row r="529" spans="2:56" ht="5.25" customHeight="1" x14ac:dyDescent="0.2">
      <c r="C529" s="15"/>
      <c r="D529" s="15"/>
      <c r="E529" s="15"/>
      <c r="F529" s="15"/>
      <c r="G529" s="15"/>
      <c r="H529" s="15"/>
      <c r="I529" s="15"/>
      <c r="J529" s="11" t="s">
        <v>15</v>
      </c>
      <c r="K529" s="11"/>
      <c r="L529" s="11"/>
      <c r="M529" s="11"/>
      <c r="O529" s="12">
        <v>0</v>
      </c>
      <c r="P529" s="12"/>
      <c r="Q529" s="12"/>
      <c r="R529" s="12"/>
      <c r="S529" s="12"/>
      <c r="U529" s="12">
        <v>0</v>
      </c>
      <c r="V529" s="12"/>
      <c r="W529" s="12"/>
      <c r="X529" s="12"/>
      <c r="Z529" s="12">
        <v>0</v>
      </c>
      <c r="AA529" s="12"/>
      <c r="AB529" s="12"/>
      <c r="AD529" s="12">
        <v>0</v>
      </c>
      <c r="AE529" s="12"/>
      <c r="AF529" s="12"/>
      <c r="AG529" s="12"/>
      <c r="AH529" s="12"/>
      <c r="AJ529" s="12">
        <v>0</v>
      </c>
      <c r="AK529" s="12"/>
      <c r="AM529" s="12">
        <v>5059006.9000000004</v>
      </c>
      <c r="AN529" s="12"/>
      <c r="AO529" s="12"/>
      <c r="AQ529" s="12">
        <v>172216.08</v>
      </c>
      <c r="AR529" s="12"/>
      <c r="AS529" s="12"/>
      <c r="AT529" s="12"/>
      <c r="AU529" s="12"/>
      <c r="AW529" s="12">
        <v>5231222.9800000004</v>
      </c>
      <c r="AX529" s="12"/>
      <c r="AY529" s="12"/>
      <c r="AZ529" s="12"/>
    </row>
    <row r="530" spans="2:56" ht="7.5" customHeight="1" x14ac:dyDescent="0.2">
      <c r="J530" s="11"/>
      <c r="K530" s="11"/>
      <c r="L530" s="11"/>
      <c r="M530" s="11"/>
      <c r="O530" s="12"/>
      <c r="P530" s="12"/>
      <c r="Q530" s="12"/>
      <c r="R530" s="12"/>
      <c r="S530" s="12"/>
      <c r="U530" s="12"/>
      <c r="V530" s="12"/>
      <c r="W530" s="12"/>
      <c r="X530" s="12"/>
      <c r="Z530" s="12"/>
      <c r="AA530" s="12"/>
      <c r="AB530" s="12"/>
      <c r="AD530" s="12"/>
      <c r="AE530" s="12"/>
      <c r="AF530" s="12"/>
      <c r="AG530" s="12"/>
      <c r="AH530" s="12"/>
      <c r="AJ530" s="12"/>
      <c r="AK530" s="12"/>
      <c r="AM530" s="12"/>
      <c r="AN530" s="12"/>
      <c r="AO530" s="12"/>
      <c r="AQ530" s="12"/>
      <c r="AR530" s="12"/>
      <c r="AS530" s="12"/>
      <c r="AT530" s="12"/>
      <c r="AU530" s="12"/>
      <c r="AW530" s="12"/>
      <c r="AX530" s="12"/>
      <c r="AY530" s="12"/>
      <c r="AZ530" s="12"/>
    </row>
    <row r="531" spans="2:56" ht="9.75" customHeight="1" x14ac:dyDescent="0.2"/>
    <row r="532" spans="2:56" s="1" customFormat="1" ht="15.75" customHeight="1" x14ac:dyDescent="0.2">
      <c r="B532" s="9"/>
      <c r="D532" s="15" t="s">
        <v>86</v>
      </c>
      <c r="E532" s="15"/>
      <c r="F532" s="15"/>
      <c r="G532" s="15"/>
      <c r="H532" s="15"/>
      <c r="I532" s="15"/>
      <c r="J532" s="19" t="s">
        <v>12</v>
      </c>
      <c r="K532" s="19"/>
      <c r="L532" s="19"/>
      <c r="M532" s="19"/>
      <c r="O532" s="18">
        <v>0</v>
      </c>
      <c r="P532" s="18"/>
      <c r="Q532" s="18"/>
      <c r="R532" s="18"/>
      <c r="S532" s="18"/>
      <c r="U532" s="18">
        <v>0</v>
      </c>
      <c r="V532" s="18"/>
      <c r="W532" s="18"/>
      <c r="X532" s="18"/>
      <c r="Z532" s="18">
        <v>3689800</v>
      </c>
      <c r="AA532" s="18"/>
      <c r="AB532" s="18"/>
      <c r="AD532" s="18">
        <v>0</v>
      </c>
      <c r="AE532" s="18"/>
      <c r="AF532" s="18"/>
      <c r="AG532" s="18"/>
      <c r="AH532" s="18"/>
      <c r="AJ532" s="18">
        <v>0</v>
      </c>
      <c r="AK532" s="18"/>
      <c r="AM532" s="18">
        <v>0</v>
      </c>
      <c r="AN532" s="18"/>
      <c r="AO532" s="18"/>
      <c r="AQ532" s="18">
        <v>16822672</v>
      </c>
      <c r="AR532" s="18"/>
      <c r="AS532" s="18"/>
      <c r="AT532" s="18"/>
      <c r="AU532" s="18"/>
      <c r="AW532" s="18">
        <v>20512472</v>
      </c>
      <c r="AX532" s="18"/>
      <c r="AY532" s="18"/>
      <c r="AZ532" s="18"/>
      <c r="BB532" s="2">
        <f>SUM(BB540:BB547)</f>
        <v>20512472</v>
      </c>
      <c r="BD532" s="7">
        <f>SUM(BD540:BD547)</f>
        <v>100</v>
      </c>
    </row>
    <row r="533" spans="2:56" ht="13.5" customHeight="1" x14ac:dyDescent="0.2">
      <c r="D533" s="15"/>
      <c r="E533" s="15"/>
      <c r="F533" s="15"/>
      <c r="G533" s="15"/>
      <c r="H533" s="15"/>
      <c r="I533" s="15"/>
      <c r="J533" s="11" t="s">
        <v>13</v>
      </c>
      <c r="K533" s="11"/>
      <c r="L533" s="11"/>
      <c r="M533" s="11"/>
      <c r="O533" s="12">
        <v>0</v>
      </c>
      <c r="P533" s="12"/>
      <c r="Q533" s="12"/>
      <c r="R533" s="12"/>
      <c r="S533" s="12"/>
      <c r="U533" s="12">
        <v>0</v>
      </c>
      <c r="V533" s="12"/>
      <c r="W533" s="12"/>
      <c r="X533" s="12"/>
      <c r="Z533" s="12">
        <v>0</v>
      </c>
      <c r="AA533" s="12"/>
      <c r="AB533" s="12"/>
      <c r="AD533" s="12">
        <v>0</v>
      </c>
      <c r="AE533" s="12"/>
      <c r="AF533" s="12"/>
      <c r="AG533" s="12"/>
      <c r="AH533" s="12"/>
      <c r="AJ533" s="12">
        <v>0</v>
      </c>
      <c r="AK533" s="12"/>
      <c r="AM533" s="12">
        <v>0</v>
      </c>
      <c r="AN533" s="12"/>
      <c r="AO533" s="12"/>
      <c r="AQ533" s="12">
        <v>4083800</v>
      </c>
      <c r="AR533" s="12"/>
      <c r="AS533" s="12"/>
      <c r="AT533" s="12"/>
      <c r="AU533" s="12"/>
      <c r="AW533" s="12">
        <v>4083800</v>
      </c>
      <c r="AX533" s="12"/>
      <c r="AY533" s="12"/>
      <c r="AZ533" s="12"/>
    </row>
    <row r="534" spans="2:56" ht="6.75" customHeight="1" x14ac:dyDescent="0.2">
      <c r="D534" s="15"/>
      <c r="E534" s="15"/>
      <c r="F534" s="15"/>
      <c r="G534" s="15"/>
      <c r="H534" s="15"/>
      <c r="I534" s="15"/>
    </row>
    <row r="535" spans="2:56" ht="13.5" customHeight="1" x14ac:dyDescent="0.2">
      <c r="D535" s="15"/>
      <c r="E535" s="15"/>
      <c r="F535" s="15"/>
      <c r="G535" s="15"/>
      <c r="H535" s="15"/>
      <c r="I535" s="15"/>
      <c r="J535" s="11" t="s">
        <v>14</v>
      </c>
      <c r="K535" s="11"/>
      <c r="L535" s="11"/>
      <c r="M535" s="11"/>
      <c r="O535" s="12">
        <v>0</v>
      </c>
      <c r="P535" s="12"/>
      <c r="Q535" s="12"/>
      <c r="R535" s="12"/>
      <c r="S535" s="12"/>
      <c r="U535" s="12">
        <v>0</v>
      </c>
      <c r="V535" s="12"/>
      <c r="W535" s="12"/>
      <c r="X535" s="12"/>
      <c r="Z535" s="12">
        <v>3689800</v>
      </c>
      <c r="AA535" s="12"/>
      <c r="AB535" s="12"/>
      <c r="AD535" s="12">
        <v>0</v>
      </c>
      <c r="AE535" s="12"/>
      <c r="AF535" s="12"/>
      <c r="AG535" s="12"/>
      <c r="AH535" s="12"/>
      <c r="AJ535" s="12">
        <v>0</v>
      </c>
      <c r="AK535" s="12"/>
      <c r="AM535" s="12">
        <v>0</v>
      </c>
      <c r="AN535" s="12"/>
      <c r="AO535" s="12"/>
      <c r="AQ535" s="12">
        <v>16822670.670000002</v>
      </c>
      <c r="AR535" s="12"/>
      <c r="AS535" s="12"/>
      <c r="AT535" s="12"/>
      <c r="AU535" s="12"/>
      <c r="AW535" s="12">
        <v>20512470.670000002</v>
      </c>
      <c r="AX535" s="12"/>
      <c r="AY535" s="12"/>
      <c r="AZ535" s="12"/>
    </row>
    <row r="536" spans="2:56" ht="6.75" customHeight="1" x14ac:dyDescent="0.2">
      <c r="D536" s="15"/>
      <c r="E536" s="15"/>
      <c r="F536" s="15"/>
      <c r="G536" s="15"/>
      <c r="H536" s="15"/>
      <c r="I536" s="15"/>
    </row>
    <row r="537" spans="2:56" ht="5.25" customHeight="1" x14ac:dyDescent="0.2">
      <c r="D537" s="15"/>
      <c r="E537" s="15"/>
      <c r="F537" s="15"/>
      <c r="G537" s="15"/>
      <c r="H537" s="15"/>
      <c r="I537" s="15"/>
      <c r="J537" s="11" t="s">
        <v>15</v>
      </c>
      <c r="K537" s="11"/>
      <c r="L537" s="11"/>
      <c r="M537" s="11"/>
      <c r="O537" s="12">
        <v>0</v>
      </c>
      <c r="P537" s="12"/>
      <c r="Q537" s="12"/>
      <c r="R537" s="12"/>
      <c r="S537" s="12"/>
      <c r="U537" s="12">
        <v>0</v>
      </c>
      <c r="V537" s="12"/>
      <c r="W537" s="12"/>
      <c r="X537" s="12"/>
      <c r="Z537" s="12">
        <v>0</v>
      </c>
      <c r="AA537" s="12"/>
      <c r="AB537" s="12"/>
      <c r="AD537" s="12">
        <v>0</v>
      </c>
      <c r="AE537" s="12"/>
      <c r="AF537" s="12"/>
      <c r="AG537" s="12"/>
      <c r="AH537" s="12"/>
      <c r="AJ537" s="12">
        <v>0</v>
      </c>
      <c r="AK537" s="12"/>
      <c r="AM537" s="12">
        <v>0</v>
      </c>
      <c r="AN537" s="12"/>
      <c r="AO537" s="12"/>
      <c r="AQ537" s="12">
        <v>1.33</v>
      </c>
      <c r="AR537" s="12"/>
      <c r="AS537" s="12"/>
      <c r="AT537" s="12"/>
      <c r="AU537" s="12"/>
      <c r="AW537" s="12">
        <v>1.33</v>
      </c>
      <c r="AX537" s="12"/>
      <c r="AY537" s="12"/>
      <c r="AZ537" s="12"/>
    </row>
    <row r="538" spans="2:56" ht="7.5" customHeight="1" x14ac:dyDescent="0.2">
      <c r="J538" s="11"/>
      <c r="K538" s="11"/>
      <c r="L538" s="11"/>
      <c r="M538" s="11"/>
      <c r="O538" s="12"/>
      <c r="P538" s="12"/>
      <c r="Q538" s="12"/>
      <c r="R538" s="12"/>
      <c r="S538" s="12"/>
      <c r="U538" s="12"/>
      <c r="V538" s="12"/>
      <c r="W538" s="12"/>
      <c r="X538" s="12"/>
      <c r="Z538" s="12"/>
      <c r="AA538" s="12"/>
      <c r="AB538" s="12"/>
      <c r="AD538" s="12"/>
      <c r="AE538" s="12"/>
      <c r="AF538" s="12"/>
      <c r="AG538" s="12"/>
      <c r="AH538" s="12"/>
      <c r="AJ538" s="12"/>
      <c r="AK538" s="12"/>
      <c r="AM538" s="12"/>
      <c r="AN538" s="12"/>
      <c r="AO538" s="12"/>
      <c r="AQ538" s="12"/>
      <c r="AR538" s="12"/>
      <c r="AS538" s="12"/>
      <c r="AT538" s="12"/>
      <c r="AU538" s="12"/>
      <c r="AW538" s="12"/>
      <c r="AX538" s="12"/>
      <c r="AY538" s="12"/>
      <c r="AZ538" s="12"/>
    </row>
    <row r="539" spans="2:56" ht="6" customHeight="1" x14ac:dyDescent="0.2"/>
    <row r="540" spans="2:56" s="3" customFormat="1" ht="13.5" customHeight="1" x14ac:dyDescent="0.2">
      <c r="B540" s="10">
        <v>161</v>
      </c>
      <c r="D540" s="15" t="s">
        <v>87</v>
      </c>
      <c r="E540" s="15"/>
      <c r="F540" s="15"/>
      <c r="G540" s="15"/>
      <c r="H540" s="15"/>
      <c r="I540" s="15"/>
      <c r="J540" s="17" t="s">
        <v>12</v>
      </c>
      <c r="K540" s="17"/>
      <c r="L540" s="17"/>
      <c r="M540" s="17"/>
      <c r="O540" s="16">
        <v>0</v>
      </c>
      <c r="P540" s="16"/>
      <c r="Q540" s="16"/>
      <c r="R540" s="16"/>
      <c r="S540" s="16"/>
      <c r="U540" s="16">
        <v>0</v>
      </c>
      <c r="V540" s="16"/>
      <c r="W540" s="16"/>
      <c r="X540" s="16"/>
      <c r="Z540" s="16">
        <v>0</v>
      </c>
      <c r="AA540" s="16"/>
      <c r="AB540" s="16"/>
      <c r="AD540" s="16">
        <v>0</v>
      </c>
      <c r="AE540" s="16"/>
      <c r="AF540" s="16"/>
      <c r="AG540" s="16"/>
      <c r="AH540" s="16"/>
      <c r="AJ540" s="16">
        <v>0</v>
      </c>
      <c r="AK540" s="16"/>
      <c r="AM540" s="16">
        <v>0</v>
      </c>
      <c r="AN540" s="16"/>
      <c r="AO540" s="16"/>
      <c r="AQ540" s="16">
        <v>8775000</v>
      </c>
      <c r="AR540" s="16"/>
      <c r="AS540" s="16"/>
      <c r="AT540" s="16"/>
      <c r="AU540" s="16"/>
      <c r="AW540" s="16">
        <v>8775000</v>
      </c>
      <c r="AX540" s="16"/>
      <c r="AY540" s="16"/>
      <c r="AZ540" s="16"/>
      <c r="BB540" s="4">
        <f>SUM(AW540)</f>
        <v>8775000</v>
      </c>
      <c r="BD540" s="5">
        <f>SUM(BB540*100/BB532)</f>
        <v>42.778851812692295</v>
      </c>
    </row>
    <row r="541" spans="2:56" ht="10.5" customHeight="1" x14ac:dyDescent="0.2">
      <c r="D541" s="15"/>
      <c r="E541" s="15"/>
      <c r="F541" s="15"/>
      <c r="G541" s="15"/>
      <c r="H541" s="15"/>
      <c r="I541" s="15"/>
      <c r="BD541" s="6"/>
    </row>
    <row r="542" spans="2:56" ht="16.5" customHeight="1" x14ac:dyDescent="0.2">
      <c r="D542" s="15"/>
      <c r="E542" s="15"/>
      <c r="F542" s="15"/>
      <c r="G542" s="15"/>
      <c r="H542" s="15"/>
      <c r="I542" s="15"/>
      <c r="J542" s="11" t="s">
        <v>13</v>
      </c>
      <c r="K542" s="11"/>
      <c r="L542" s="11"/>
      <c r="M542" s="11"/>
      <c r="O542" s="12">
        <v>0</v>
      </c>
      <c r="P542" s="12"/>
      <c r="Q542" s="12"/>
      <c r="R542" s="12"/>
      <c r="S542" s="12"/>
      <c r="U542" s="12">
        <v>0</v>
      </c>
      <c r="V542" s="12"/>
      <c r="W542" s="12"/>
      <c r="X542" s="12"/>
      <c r="Z542" s="12">
        <v>0</v>
      </c>
      <c r="AA542" s="12"/>
      <c r="AB542" s="12"/>
      <c r="AD542" s="12">
        <v>0</v>
      </c>
      <c r="AE542" s="12"/>
      <c r="AF542" s="12"/>
      <c r="AG542" s="12"/>
      <c r="AH542" s="12"/>
      <c r="AJ542" s="12">
        <v>0</v>
      </c>
      <c r="AK542" s="12"/>
      <c r="AM542" s="12">
        <v>0</v>
      </c>
      <c r="AN542" s="12"/>
      <c r="AO542" s="12"/>
      <c r="AQ542" s="12">
        <v>4083800</v>
      </c>
      <c r="AR542" s="12"/>
      <c r="AS542" s="12"/>
      <c r="AT542" s="12"/>
      <c r="AU542" s="12"/>
      <c r="AW542" s="12">
        <v>4083800</v>
      </c>
      <c r="AX542" s="12"/>
      <c r="AY542" s="12"/>
      <c r="AZ542" s="12"/>
      <c r="BD542" s="6"/>
    </row>
    <row r="543" spans="2:56" ht="13.5" customHeight="1" x14ac:dyDescent="0.2">
      <c r="D543" s="15"/>
      <c r="E543" s="15"/>
      <c r="F543" s="15"/>
      <c r="G543" s="15"/>
      <c r="H543" s="15"/>
      <c r="I543" s="15"/>
      <c r="J543" s="11" t="s">
        <v>14</v>
      </c>
      <c r="K543" s="11"/>
      <c r="L543" s="11"/>
      <c r="M543" s="11"/>
      <c r="O543" s="12">
        <v>0</v>
      </c>
      <c r="P543" s="12"/>
      <c r="Q543" s="12"/>
      <c r="R543" s="12"/>
      <c r="S543" s="12"/>
      <c r="U543" s="12">
        <v>0</v>
      </c>
      <c r="V543" s="12"/>
      <c r="W543" s="12"/>
      <c r="X543" s="12"/>
      <c r="Z543" s="12">
        <v>0</v>
      </c>
      <c r="AA543" s="12"/>
      <c r="AB543" s="12"/>
      <c r="AD543" s="12">
        <v>0</v>
      </c>
      <c r="AE543" s="12"/>
      <c r="AF543" s="12"/>
      <c r="AG543" s="12"/>
      <c r="AH543" s="12"/>
      <c r="AJ543" s="12">
        <v>0</v>
      </c>
      <c r="AK543" s="12"/>
      <c r="AM543" s="12">
        <v>0</v>
      </c>
      <c r="AN543" s="12"/>
      <c r="AO543" s="12"/>
      <c r="AQ543" s="12">
        <v>8775000</v>
      </c>
      <c r="AR543" s="12"/>
      <c r="AS543" s="12"/>
      <c r="AT543" s="12"/>
      <c r="AU543" s="12"/>
      <c r="AW543" s="12">
        <v>8775000</v>
      </c>
      <c r="AX543" s="12"/>
      <c r="AY543" s="12"/>
      <c r="AZ543" s="12"/>
      <c r="BD543" s="6"/>
    </row>
    <row r="544" spans="2:56" ht="6.75" customHeight="1" x14ac:dyDescent="0.2">
      <c r="D544" s="15"/>
      <c r="E544" s="15"/>
      <c r="F544" s="15"/>
      <c r="G544" s="15"/>
      <c r="H544" s="15"/>
      <c r="I544" s="15"/>
      <c r="BD544" s="6"/>
    </row>
    <row r="545" spans="2:56" ht="13.5" customHeight="1" x14ac:dyDescent="0.2">
      <c r="D545" s="15"/>
      <c r="E545" s="15"/>
      <c r="F545" s="15"/>
      <c r="G545" s="15"/>
      <c r="H545" s="15"/>
      <c r="I545" s="15"/>
      <c r="J545" s="11" t="s">
        <v>15</v>
      </c>
      <c r="K545" s="11"/>
      <c r="L545" s="11"/>
      <c r="M545" s="11"/>
      <c r="O545" s="12">
        <v>0</v>
      </c>
      <c r="P545" s="12"/>
      <c r="Q545" s="12"/>
      <c r="R545" s="12"/>
      <c r="S545" s="12"/>
      <c r="U545" s="12">
        <v>0</v>
      </c>
      <c r="V545" s="12"/>
      <c r="W545" s="12"/>
      <c r="X545" s="12"/>
      <c r="Z545" s="12">
        <v>0</v>
      </c>
      <c r="AA545" s="12"/>
      <c r="AB545" s="12"/>
      <c r="AD545" s="12">
        <v>0</v>
      </c>
      <c r="AE545" s="12"/>
      <c r="AF545" s="12"/>
      <c r="AG545" s="12"/>
      <c r="AH545" s="12"/>
      <c r="AJ545" s="12">
        <v>0</v>
      </c>
      <c r="AK545" s="12"/>
      <c r="AM545" s="12">
        <v>0</v>
      </c>
      <c r="AN545" s="12"/>
      <c r="AO545" s="12"/>
      <c r="AQ545" s="12">
        <v>0</v>
      </c>
      <c r="AR545" s="12"/>
      <c r="AS545" s="12"/>
      <c r="AT545" s="12"/>
      <c r="AU545" s="12"/>
      <c r="AW545" s="12">
        <v>0</v>
      </c>
      <c r="AX545" s="12"/>
      <c r="AY545" s="12"/>
      <c r="AZ545" s="12"/>
      <c r="BD545" s="6"/>
    </row>
    <row r="546" spans="2:56" ht="6" customHeight="1" x14ac:dyDescent="0.2">
      <c r="BD546" s="6"/>
    </row>
    <row r="547" spans="2:56" s="3" customFormat="1" ht="13.5" customHeight="1" x14ac:dyDescent="0.2">
      <c r="B547" s="10">
        <v>162</v>
      </c>
      <c r="D547" s="15" t="s">
        <v>88</v>
      </c>
      <c r="E547" s="15"/>
      <c r="F547" s="15"/>
      <c r="G547" s="15"/>
      <c r="H547" s="15"/>
      <c r="I547" s="15"/>
      <c r="J547" s="17" t="s">
        <v>12</v>
      </c>
      <c r="K547" s="17"/>
      <c r="L547" s="17"/>
      <c r="M547" s="17"/>
      <c r="O547" s="16">
        <v>0</v>
      </c>
      <c r="P547" s="16"/>
      <c r="Q547" s="16"/>
      <c r="R547" s="16"/>
      <c r="S547" s="16"/>
      <c r="U547" s="16">
        <v>0</v>
      </c>
      <c r="V547" s="16"/>
      <c r="W547" s="16"/>
      <c r="X547" s="16"/>
      <c r="Z547" s="16">
        <v>3689800</v>
      </c>
      <c r="AA547" s="16"/>
      <c r="AB547" s="16"/>
      <c r="AD547" s="16">
        <v>0</v>
      </c>
      <c r="AE547" s="16"/>
      <c r="AF547" s="16"/>
      <c r="AG547" s="16"/>
      <c r="AH547" s="16"/>
      <c r="AJ547" s="16">
        <v>0</v>
      </c>
      <c r="AK547" s="16"/>
      <c r="AM547" s="16">
        <v>0</v>
      </c>
      <c r="AN547" s="16"/>
      <c r="AO547" s="16"/>
      <c r="AQ547" s="16">
        <v>8047672</v>
      </c>
      <c r="AR547" s="16"/>
      <c r="AS547" s="16"/>
      <c r="AT547" s="16"/>
      <c r="AU547" s="16"/>
      <c r="AW547" s="16">
        <v>11737472</v>
      </c>
      <c r="AX547" s="16"/>
      <c r="AY547" s="16"/>
      <c r="AZ547" s="16"/>
      <c r="BB547" s="4">
        <f>SUM(AW547)</f>
        <v>11737472</v>
      </c>
      <c r="BD547" s="5">
        <f>SUM(BB547*100/BB532)</f>
        <v>57.221148187307705</v>
      </c>
    </row>
    <row r="548" spans="2:56" ht="10.5" customHeight="1" x14ac:dyDescent="0.2">
      <c r="D548" s="15"/>
      <c r="E548" s="15"/>
      <c r="F548" s="15"/>
      <c r="G548" s="15"/>
      <c r="H548" s="15"/>
      <c r="I548" s="15"/>
    </row>
    <row r="549" spans="2:56" ht="16.5" customHeight="1" x14ac:dyDescent="0.2">
      <c r="D549" s="15"/>
      <c r="E549" s="15"/>
      <c r="F549" s="15"/>
      <c r="G549" s="15"/>
      <c r="H549" s="15"/>
      <c r="I549" s="15"/>
      <c r="J549" s="11" t="s">
        <v>13</v>
      </c>
      <c r="K549" s="11"/>
      <c r="L549" s="11"/>
      <c r="M549" s="11"/>
      <c r="O549" s="12">
        <v>0</v>
      </c>
      <c r="P549" s="12"/>
      <c r="Q549" s="12"/>
      <c r="R549" s="12"/>
      <c r="S549" s="12"/>
      <c r="U549" s="12">
        <v>0</v>
      </c>
      <c r="V549" s="12"/>
      <c r="W549" s="12"/>
      <c r="X549" s="12"/>
      <c r="Z549" s="12">
        <v>0</v>
      </c>
      <c r="AA549" s="12"/>
      <c r="AB549" s="12"/>
      <c r="AD549" s="12">
        <v>0</v>
      </c>
      <c r="AE549" s="12"/>
      <c r="AF549" s="12"/>
      <c r="AG549" s="12"/>
      <c r="AH549" s="12"/>
      <c r="AJ549" s="12">
        <v>0</v>
      </c>
      <c r="AK549" s="12"/>
      <c r="AM549" s="12">
        <v>0</v>
      </c>
      <c r="AN549" s="12"/>
      <c r="AO549" s="12"/>
      <c r="AQ549" s="12">
        <v>0</v>
      </c>
      <c r="AR549" s="12"/>
      <c r="AS549" s="12"/>
      <c r="AT549" s="12"/>
      <c r="AU549" s="12"/>
      <c r="AW549" s="12">
        <v>0</v>
      </c>
      <c r="AX549" s="12"/>
      <c r="AY549" s="12"/>
      <c r="AZ549" s="12"/>
    </row>
    <row r="550" spans="2:56" ht="13.5" customHeight="1" x14ac:dyDescent="0.2">
      <c r="D550" s="15"/>
      <c r="E550" s="15"/>
      <c r="F550" s="15"/>
      <c r="G550" s="15"/>
      <c r="H550" s="15"/>
      <c r="I550" s="15"/>
      <c r="J550" s="11" t="s">
        <v>14</v>
      </c>
      <c r="K550" s="11"/>
      <c r="L550" s="11"/>
      <c r="M550" s="11"/>
      <c r="O550" s="12">
        <v>0</v>
      </c>
      <c r="P550" s="12"/>
      <c r="Q550" s="12"/>
      <c r="R550" s="12"/>
      <c r="S550" s="12"/>
      <c r="U550" s="12">
        <v>0</v>
      </c>
      <c r="V550" s="12"/>
      <c r="W550" s="12"/>
      <c r="X550" s="12"/>
      <c r="Z550" s="12">
        <v>3689800</v>
      </c>
      <c r="AA550" s="12"/>
      <c r="AB550" s="12"/>
      <c r="AD550" s="12">
        <v>0</v>
      </c>
      <c r="AE550" s="12"/>
      <c r="AF550" s="12"/>
      <c r="AG550" s="12"/>
      <c r="AH550" s="12"/>
      <c r="AJ550" s="12">
        <v>0</v>
      </c>
      <c r="AK550" s="12"/>
      <c r="AM550" s="12">
        <v>0</v>
      </c>
      <c r="AN550" s="12"/>
      <c r="AO550" s="12"/>
      <c r="AQ550" s="12">
        <v>8047670.6699999999</v>
      </c>
      <c r="AR550" s="12"/>
      <c r="AS550" s="12"/>
      <c r="AT550" s="12"/>
      <c r="AU550" s="12"/>
      <c r="AW550" s="12">
        <v>11737470.67</v>
      </c>
      <c r="AX550" s="12"/>
      <c r="AY550" s="12"/>
      <c r="AZ550" s="12"/>
    </row>
    <row r="551" spans="2:56" ht="6.75" customHeight="1" x14ac:dyDescent="0.2">
      <c r="D551" s="15"/>
      <c r="E551" s="15"/>
      <c r="F551" s="15"/>
      <c r="G551" s="15"/>
      <c r="H551" s="15"/>
      <c r="I551" s="15"/>
    </row>
    <row r="552" spans="2:56" ht="13.5" customHeight="1" x14ac:dyDescent="0.2">
      <c r="D552" s="15"/>
      <c r="E552" s="15"/>
      <c r="F552" s="15"/>
      <c r="G552" s="15"/>
      <c r="H552" s="15"/>
      <c r="I552" s="15"/>
      <c r="J552" s="11" t="s">
        <v>15</v>
      </c>
      <c r="K552" s="11"/>
      <c r="L552" s="11"/>
      <c r="M552" s="11"/>
      <c r="O552" s="12">
        <v>0</v>
      </c>
      <c r="P552" s="12"/>
      <c r="Q552" s="12"/>
      <c r="R552" s="12"/>
      <c r="S552" s="12"/>
      <c r="U552" s="12">
        <v>0</v>
      </c>
      <c r="V552" s="12"/>
      <c r="W552" s="12"/>
      <c r="X552" s="12"/>
      <c r="Z552" s="12">
        <v>0</v>
      </c>
      <c r="AA552" s="12"/>
      <c r="AB552" s="12"/>
      <c r="AD552" s="12">
        <v>0</v>
      </c>
      <c r="AE552" s="12"/>
      <c r="AF552" s="12"/>
      <c r="AG552" s="12"/>
      <c r="AH552" s="12"/>
      <c r="AJ552" s="12">
        <v>0</v>
      </c>
      <c r="AK552" s="12"/>
      <c r="AM552" s="12">
        <v>0</v>
      </c>
      <c r="AN552" s="12"/>
      <c r="AO552" s="12"/>
      <c r="AQ552" s="12">
        <v>1.33</v>
      </c>
      <c r="AR552" s="12"/>
      <c r="AS552" s="12"/>
      <c r="AT552" s="12"/>
      <c r="AU552" s="12"/>
      <c r="AW552" s="12">
        <v>1.33</v>
      </c>
      <c r="AX552" s="12"/>
      <c r="AY552" s="12"/>
      <c r="AZ552" s="12"/>
    </row>
    <row r="553" spans="2:56" ht="9.75" customHeight="1" x14ac:dyDescent="0.2"/>
    <row r="554" spans="2:56" s="1" customFormat="1" ht="15.75" customHeight="1" x14ac:dyDescent="0.2">
      <c r="B554" s="9"/>
      <c r="D554" s="15" t="s">
        <v>89</v>
      </c>
      <c r="E554" s="15"/>
      <c r="F554" s="15"/>
      <c r="G554" s="15"/>
      <c r="H554" s="15"/>
      <c r="I554" s="15"/>
      <c r="J554" s="19" t="s">
        <v>12</v>
      </c>
      <c r="K554" s="19"/>
      <c r="L554" s="19"/>
      <c r="M554" s="19"/>
      <c r="O554" s="18">
        <v>0</v>
      </c>
      <c r="P554" s="18"/>
      <c r="Q554" s="18"/>
      <c r="R554" s="18"/>
      <c r="S554" s="18"/>
      <c r="U554" s="18">
        <v>0</v>
      </c>
      <c r="V554" s="18"/>
      <c r="W554" s="18"/>
      <c r="X554" s="18"/>
      <c r="Z554" s="18">
        <v>0</v>
      </c>
      <c r="AA554" s="18"/>
      <c r="AB554" s="18"/>
      <c r="AD554" s="18">
        <v>0</v>
      </c>
      <c r="AE554" s="18"/>
      <c r="AF554" s="18"/>
      <c r="AG554" s="18"/>
      <c r="AH554" s="18"/>
      <c r="AJ554" s="18">
        <v>0</v>
      </c>
      <c r="AK554" s="18"/>
      <c r="AM554" s="18">
        <v>0</v>
      </c>
      <c r="AN554" s="18"/>
      <c r="AO554" s="18"/>
      <c r="AQ554" s="18">
        <v>25525258</v>
      </c>
      <c r="AR554" s="18"/>
      <c r="AS554" s="18"/>
      <c r="AT554" s="18"/>
      <c r="AU554" s="18"/>
      <c r="AW554" s="18">
        <v>25525258</v>
      </c>
      <c r="AX554" s="18"/>
      <c r="AY554" s="18"/>
      <c r="AZ554" s="18"/>
      <c r="BB554" s="2">
        <f>SUM(BB562:BB569)</f>
        <v>25525258</v>
      </c>
      <c r="BD554" s="7">
        <f>SUM(BD562:BD569)</f>
        <v>100</v>
      </c>
    </row>
    <row r="555" spans="2:56" ht="13.5" customHeight="1" x14ac:dyDescent="0.2">
      <c r="D555" s="15"/>
      <c r="E555" s="15"/>
      <c r="F555" s="15"/>
      <c r="G555" s="15"/>
      <c r="H555" s="15"/>
      <c r="I555" s="15"/>
      <c r="J555" s="11" t="s">
        <v>13</v>
      </c>
      <c r="K555" s="11"/>
      <c r="L555" s="11"/>
      <c r="M555" s="11"/>
      <c r="O555" s="12">
        <v>0</v>
      </c>
      <c r="P555" s="12"/>
      <c r="Q555" s="12"/>
      <c r="R555" s="12"/>
      <c r="S555" s="12"/>
      <c r="U555" s="12">
        <v>0</v>
      </c>
      <c r="V555" s="12"/>
      <c r="W555" s="12"/>
      <c r="X555" s="12"/>
      <c r="Z555" s="12">
        <v>0</v>
      </c>
      <c r="AA555" s="12"/>
      <c r="AB555" s="12"/>
      <c r="AD555" s="12">
        <v>0</v>
      </c>
      <c r="AE555" s="12"/>
      <c r="AF555" s="12"/>
      <c r="AG555" s="12"/>
      <c r="AH555" s="12"/>
      <c r="AJ555" s="12">
        <v>0</v>
      </c>
      <c r="AK555" s="12"/>
      <c r="AM555" s="12">
        <v>0</v>
      </c>
      <c r="AN555" s="12"/>
      <c r="AO555" s="12"/>
      <c r="AQ555" s="12">
        <v>5680000</v>
      </c>
      <c r="AR555" s="12"/>
      <c r="AS555" s="12"/>
      <c r="AT555" s="12"/>
      <c r="AU555" s="12"/>
      <c r="AW555" s="12">
        <v>5680000</v>
      </c>
      <c r="AX555" s="12"/>
      <c r="AY555" s="12"/>
      <c r="AZ555" s="12"/>
    </row>
    <row r="556" spans="2:56" ht="6.75" customHeight="1" x14ac:dyDescent="0.2">
      <c r="D556" s="15"/>
      <c r="E556" s="15"/>
      <c r="F556" s="15"/>
      <c r="G556" s="15"/>
      <c r="H556" s="15"/>
      <c r="I556" s="15"/>
    </row>
    <row r="557" spans="2:56" ht="13.5" customHeight="1" x14ac:dyDescent="0.2">
      <c r="D557" s="15"/>
      <c r="E557" s="15"/>
      <c r="F557" s="15"/>
      <c r="G557" s="15"/>
      <c r="H557" s="15"/>
      <c r="I557" s="15"/>
      <c r="J557" s="11" t="s">
        <v>14</v>
      </c>
      <c r="K557" s="11"/>
      <c r="L557" s="11"/>
      <c r="M557" s="11"/>
      <c r="O557" s="12">
        <v>0</v>
      </c>
      <c r="P557" s="12"/>
      <c r="Q557" s="12"/>
      <c r="R557" s="12"/>
      <c r="S557" s="12"/>
      <c r="U557" s="12">
        <v>0</v>
      </c>
      <c r="V557" s="12"/>
      <c r="W557" s="12"/>
      <c r="X557" s="12"/>
      <c r="Z557" s="12">
        <v>0</v>
      </c>
      <c r="AA557" s="12"/>
      <c r="AB557" s="12"/>
      <c r="AD557" s="12">
        <v>0</v>
      </c>
      <c r="AE557" s="12"/>
      <c r="AF557" s="12"/>
      <c r="AG557" s="12"/>
      <c r="AH557" s="12"/>
      <c r="AJ557" s="12">
        <v>0</v>
      </c>
      <c r="AK557" s="12"/>
      <c r="AM557" s="12">
        <v>0</v>
      </c>
      <c r="AN557" s="12"/>
      <c r="AO557" s="12"/>
      <c r="AQ557" s="12">
        <v>25322001.16</v>
      </c>
      <c r="AR557" s="12"/>
      <c r="AS557" s="12"/>
      <c r="AT557" s="12"/>
      <c r="AU557" s="12"/>
      <c r="AW557" s="12">
        <v>25322001.16</v>
      </c>
      <c r="AX557" s="12"/>
      <c r="AY557" s="12"/>
      <c r="AZ557" s="12"/>
    </row>
    <row r="558" spans="2:56" ht="6" customHeight="1" x14ac:dyDescent="0.2">
      <c r="D558" s="15"/>
      <c r="E558" s="15"/>
      <c r="F558" s="15"/>
      <c r="G558" s="15"/>
      <c r="H558" s="15"/>
      <c r="I558" s="15"/>
    </row>
    <row r="559" spans="2:56" ht="5.25" customHeight="1" x14ac:dyDescent="0.2">
      <c r="D559" s="15"/>
      <c r="E559" s="15"/>
      <c r="F559" s="15"/>
      <c r="G559" s="15"/>
      <c r="H559" s="15"/>
      <c r="I559" s="15"/>
      <c r="J559" s="11" t="s">
        <v>15</v>
      </c>
      <c r="K559" s="11"/>
      <c r="L559" s="11"/>
      <c r="M559" s="11"/>
      <c r="O559" s="12">
        <v>0</v>
      </c>
      <c r="P559" s="12"/>
      <c r="Q559" s="12"/>
      <c r="R559" s="12"/>
      <c r="S559" s="12"/>
      <c r="U559" s="12">
        <v>0</v>
      </c>
      <c r="V559" s="12"/>
      <c r="W559" s="12"/>
      <c r="X559" s="12"/>
      <c r="Z559" s="12">
        <v>0</v>
      </c>
      <c r="AA559" s="12"/>
      <c r="AB559" s="12"/>
      <c r="AD559" s="12">
        <v>0</v>
      </c>
      <c r="AE559" s="12"/>
      <c r="AF559" s="12"/>
      <c r="AG559" s="12"/>
      <c r="AH559" s="12"/>
      <c r="AJ559" s="12">
        <v>0</v>
      </c>
      <c r="AK559" s="12"/>
      <c r="AM559" s="12">
        <v>0</v>
      </c>
      <c r="AN559" s="12"/>
      <c r="AO559" s="12"/>
      <c r="AQ559" s="12">
        <v>203256.84</v>
      </c>
      <c r="AR559" s="12"/>
      <c r="AS559" s="12"/>
      <c r="AT559" s="12"/>
      <c r="AU559" s="12"/>
      <c r="AW559" s="12">
        <v>203256.84</v>
      </c>
      <c r="AX559" s="12"/>
      <c r="AY559" s="12"/>
      <c r="AZ559" s="12"/>
    </row>
    <row r="560" spans="2:56" ht="7.5" customHeight="1" x14ac:dyDescent="0.2">
      <c r="J560" s="11"/>
      <c r="K560" s="11"/>
      <c r="L560" s="11"/>
      <c r="M560" s="11"/>
      <c r="O560" s="12"/>
      <c r="P560" s="12"/>
      <c r="Q560" s="12"/>
      <c r="R560" s="12"/>
      <c r="S560" s="12"/>
      <c r="U560" s="12"/>
      <c r="V560" s="12"/>
      <c r="W560" s="12"/>
      <c r="X560" s="12"/>
      <c r="Z560" s="12"/>
      <c r="AA560" s="12"/>
      <c r="AB560" s="12"/>
      <c r="AD560" s="12"/>
      <c r="AE560" s="12"/>
      <c r="AF560" s="12"/>
      <c r="AG560" s="12"/>
      <c r="AH560" s="12"/>
      <c r="AJ560" s="12"/>
      <c r="AK560" s="12"/>
      <c r="AM560" s="12"/>
      <c r="AN560" s="12"/>
      <c r="AO560" s="12"/>
      <c r="AQ560" s="12"/>
      <c r="AR560" s="12"/>
      <c r="AS560" s="12"/>
      <c r="AT560" s="12"/>
      <c r="AU560" s="12"/>
      <c r="AW560" s="12"/>
      <c r="AX560" s="12"/>
      <c r="AY560" s="12"/>
      <c r="AZ560" s="12"/>
    </row>
    <row r="561" spans="2:56" ht="6" customHeight="1" x14ac:dyDescent="0.2"/>
    <row r="562" spans="2:56" s="3" customFormat="1" ht="13.5" customHeight="1" x14ac:dyDescent="0.2">
      <c r="B562" s="10">
        <v>163</v>
      </c>
      <c r="D562" s="15" t="s">
        <v>90</v>
      </c>
      <c r="E562" s="15"/>
      <c r="F562" s="15"/>
      <c r="G562" s="15"/>
      <c r="H562" s="15"/>
      <c r="I562" s="15"/>
      <c r="J562" s="17" t="s">
        <v>12</v>
      </c>
      <c r="K562" s="17"/>
      <c r="L562" s="17"/>
      <c r="M562" s="17"/>
      <c r="O562" s="16">
        <v>0</v>
      </c>
      <c r="P562" s="16"/>
      <c r="Q562" s="16"/>
      <c r="R562" s="16"/>
      <c r="S562" s="16"/>
      <c r="U562" s="16">
        <v>0</v>
      </c>
      <c r="V562" s="16"/>
      <c r="W562" s="16"/>
      <c r="X562" s="16"/>
      <c r="Z562" s="16">
        <v>0</v>
      </c>
      <c r="AA562" s="16"/>
      <c r="AB562" s="16"/>
      <c r="AD562" s="16">
        <v>0</v>
      </c>
      <c r="AE562" s="16"/>
      <c r="AF562" s="16"/>
      <c r="AG562" s="16"/>
      <c r="AH562" s="16"/>
      <c r="AJ562" s="16">
        <v>0</v>
      </c>
      <c r="AK562" s="16"/>
      <c r="AM562" s="16">
        <v>0</v>
      </c>
      <c r="AN562" s="16"/>
      <c r="AO562" s="16"/>
      <c r="AQ562" s="16">
        <v>15525258</v>
      </c>
      <c r="AR562" s="16"/>
      <c r="AS562" s="16"/>
      <c r="AT562" s="16"/>
      <c r="AU562" s="16"/>
      <c r="AW562" s="16">
        <v>15525258</v>
      </c>
      <c r="AX562" s="16"/>
      <c r="AY562" s="16"/>
      <c r="AZ562" s="16"/>
      <c r="BB562" s="4">
        <f>SUM(AW562)</f>
        <v>15525258</v>
      </c>
      <c r="BD562" s="5">
        <f>SUM(BB562*100/BB554)</f>
        <v>60.82311881039557</v>
      </c>
    </row>
    <row r="563" spans="2:56" ht="10.5" customHeight="1" x14ac:dyDescent="0.2">
      <c r="D563" s="15"/>
      <c r="E563" s="15"/>
      <c r="F563" s="15"/>
      <c r="G563" s="15"/>
      <c r="H563" s="15"/>
      <c r="I563" s="15"/>
      <c r="BD563" s="6"/>
    </row>
    <row r="564" spans="2:56" ht="16.5" customHeight="1" x14ac:dyDescent="0.2">
      <c r="D564" s="15"/>
      <c r="E564" s="15"/>
      <c r="F564" s="15"/>
      <c r="G564" s="15"/>
      <c r="H564" s="15"/>
      <c r="I564" s="15"/>
      <c r="J564" s="11" t="s">
        <v>13</v>
      </c>
      <c r="K564" s="11"/>
      <c r="L564" s="11"/>
      <c r="M564" s="11"/>
      <c r="O564" s="12">
        <v>0</v>
      </c>
      <c r="P564" s="12"/>
      <c r="Q564" s="12"/>
      <c r="R564" s="12"/>
      <c r="S564" s="12"/>
      <c r="U564" s="12">
        <v>0</v>
      </c>
      <c r="V564" s="12"/>
      <c r="W564" s="12"/>
      <c r="X564" s="12"/>
      <c r="Z564" s="12">
        <v>0</v>
      </c>
      <c r="AA564" s="12"/>
      <c r="AB564" s="12"/>
      <c r="AD564" s="12">
        <v>0</v>
      </c>
      <c r="AE564" s="12"/>
      <c r="AF564" s="12"/>
      <c r="AG564" s="12"/>
      <c r="AH564" s="12"/>
      <c r="AJ564" s="12">
        <v>0</v>
      </c>
      <c r="AK564" s="12"/>
      <c r="AM564" s="12">
        <v>0</v>
      </c>
      <c r="AN564" s="12"/>
      <c r="AO564" s="12"/>
      <c r="AQ564" s="12">
        <v>3199600</v>
      </c>
      <c r="AR564" s="12"/>
      <c r="AS564" s="12"/>
      <c r="AT564" s="12"/>
      <c r="AU564" s="12"/>
      <c r="AW564" s="12">
        <v>3199600</v>
      </c>
      <c r="AX564" s="12"/>
      <c r="AY564" s="12"/>
      <c r="AZ564" s="12"/>
      <c r="BD564" s="6"/>
    </row>
    <row r="565" spans="2:56" ht="13.5" customHeight="1" x14ac:dyDescent="0.2">
      <c r="D565" s="15"/>
      <c r="E565" s="15"/>
      <c r="F565" s="15"/>
      <c r="G565" s="15"/>
      <c r="H565" s="15"/>
      <c r="I565" s="15"/>
      <c r="J565" s="11" t="s">
        <v>14</v>
      </c>
      <c r="K565" s="11"/>
      <c r="L565" s="11"/>
      <c r="M565" s="11"/>
      <c r="O565" s="12">
        <v>0</v>
      </c>
      <c r="P565" s="12"/>
      <c r="Q565" s="12"/>
      <c r="R565" s="12"/>
      <c r="S565" s="12"/>
      <c r="U565" s="12">
        <v>0</v>
      </c>
      <c r="V565" s="12"/>
      <c r="W565" s="12"/>
      <c r="X565" s="12"/>
      <c r="Z565" s="12">
        <v>0</v>
      </c>
      <c r="AA565" s="12"/>
      <c r="AB565" s="12"/>
      <c r="AD565" s="12">
        <v>0</v>
      </c>
      <c r="AE565" s="12"/>
      <c r="AF565" s="12"/>
      <c r="AG565" s="12"/>
      <c r="AH565" s="12"/>
      <c r="AJ565" s="12">
        <v>0</v>
      </c>
      <c r="AK565" s="12"/>
      <c r="AM565" s="12">
        <v>0</v>
      </c>
      <c r="AN565" s="12"/>
      <c r="AO565" s="12"/>
      <c r="AQ565" s="12">
        <v>15439594.07</v>
      </c>
      <c r="AR565" s="12"/>
      <c r="AS565" s="12"/>
      <c r="AT565" s="12"/>
      <c r="AU565" s="12"/>
      <c r="AW565" s="12">
        <v>15439594.07</v>
      </c>
      <c r="AX565" s="12"/>
      <c r="AY565" s="12"/>
      <c r="AZ565" s="12"/>
      <c r="BD565" s="6"/>
    </row>
    <row r="566" spans="2:56" ht="6.75" customHeight="1" x14ac:dyDescent="0.2">
      <c r="D566" s="15"/>
      <c r="E566" s="15"/>
      <c r="F566" s="15"/>
      <c r="G566" s="15"/>
      <c r="H566" s="15"/>
      <c r="I566" s="15"/>
      <c r="BD566" s="6"/>
    </row>
    <row r="567" spans="2:56" ht="13.5" customHeight="1" x14ac:dyDescent="0.2">
      <c r="D567" s="15"/>
      <c r="E567" s="15"/>
      <c r="F567" s="15"/>
      <c r="G567" s="15"/>
      <c r="H567" s="15"/>
      <c r="I567" s="15"/>
      <c r="J567" s="11" t="s">
        <v>15</v>
      </c>
      <c r="K567" s="11"/>
      <c r="L567" s="11"/>
      <c r="M567" s="11"/>
      <c r="O567" s="12">
        <v>0</v>
      </c>
      <c r="P567" s="12"/>
      <c r="Q567" s="12"/>
      <c r="R567" s="12"/>
      <c r="S567" s="12"/>
      <c r="U567" s="12">
        <v>0</v>
      </c>
      <c r="V567" s="12"/>
      <c r="W567" s="12"/>
      <c r="X567" s="12"/>
      <c r="Z567" s="12">
        <v>0</v>
      </c>
      <c r="AA567" s="12"/>
      <c r="AB567" s="12"/>
      <c r="AD567" s="12">
        <v>0</v>
      </c>
      <c r="AE567" s="12"/>
      <c r="AF567" s="12"/>
      <c r="AG567" s="12"/>
      <c r="AH567" s="12"/>
      <c r="AJ567" s="12">
        <v>0</v>
      </c>
      <c r="AK567" s="12"/>
      <c r="AM567" s="12">
        <v>0</v>
      </c>
      <c r="AN567" s="12"/>
      <c r="AO567" s="12"/>
      <c r="AQ567" s="12">
        <v>85663.93</v>
      </c>
      <c r="AR567" s="12"/>
      <c r="AS567" s="12"/>
      <c r="AT567" s="12"/>
      <c r="AU567" s="12"/>
      <c r="AW567" s="12">
        <v>85663.93</v>
      </c>
      <c r="AX567" s="12"/>
      <c r="AY567" s="12"/>
      <c r="AZ567" s="12"/>
      <c r="BD567" s="6"/>
    </row>
    <row r="568" spans="2:56" ht="6" customHeight="1" x14ac:dyDescent="0.2">
      <c r="BD568" s="6"/>
    </row>
    <row r="569" spans="2:56" s="3" customFormat="1" ht="13.5" customHeight="1" x14ac:dyDescent="0.2">
      <c r="B569" s="10">
        <v>164</v>
      </c>
      <c r="D569" s="15" t="s">
        <v>91</v>
      </c>
      <c r="E569" s="15"/>
      <c r="F569" s="15"/>
      <c r="G569" s="15"/>
      <c r="H569" s="15"/>
      <c r="I569" s="15"/>
      <c r="J569" s="17" t="s">
        <v>12</v>
      </c>
      <c r="K569" s="17"/>
      <c r="L569" s="17"/>
      <c r="M569" s="17"/>
      <c r="O569" s="16">
        <v>0</v>
      </c>
      <c r="P569" s="16"/>
      <c r="Q569" s="16"/>
      <c r="R569" s="16"/>
      <c r="S569" s="16"/>
      <c r="U569" s="16">
        <v>0</v>
      </c>
      <c r="V569" s="16"/>
      <c r="W569" s="16"/>
      <c r="X569" s="16"/>
      <c r="Z569" s="16">
        <v>0</v>
      </c>
      <c r="AA569" s="16"/>
      <c r="AB569" s="16"/>
      <c r="AD569" s="16">
        <v>0</v>
      </c>
      <c r="AE569" s="16"/>
      <c r="AF569" s="16"/>
      <c r="AG569" s="16"/>
      <c r="AH569" s="16"/>
      <c r="AJ569" s="16">
        <v>0</v>
      </c>
      <c r="AK569" s="16"/>
      <c r="AM569" s="16">
        <v>0</v>
      </c>
      <c r="AN569" s="16"/>
      <c r="AO569" s="16"/>
      <c r="AQ569" s="16">
        <v>10000000</v>
      </c>
      <c r="AR569" s="16"/>
      <c r="AS569" s="16"/>
      <c r="AT569" s="16"/>
      <c r="AU569" s="16"/>
      <c r="AW569" s="16">
        <v>10000000</v>
      </c>
      <c r="AX569" s="16"/>
      <c r="AY569" s="16"/>
      <c r="AZ569" s="16"/>
      <c r="BB569" s="4">
        <f>SUM(AW569)</f>
        <v>10000000</v>
      </c>
      <c r="BD569" s="5">
        <f>SUM(BB569*100/BB554)</f>
        <v>39.17688118960443</v>
      </c>
    </row>
    <row r="570" spans="2:56" ht="10.5" customHeight="1" x14ac:dyDescent="0.2">
      <c r="D570" s="15"/>
      <c r="E570" s="15"/>
      <c r="F570" s="15"/>
      <c r="G570" s="15"/>
      <c r="H570" s="15"/>
      <c r="I570" s="15"/>
    </row>
    <row r="571" spans="2:56" ht="16.5" customHeight="1" x14ac:dyDescent="0.2">
      <c r="D571" s="15"/>
      <c r="E571" s="15"/>
      <c r="F571" s="15"/>
      <c r="G571" s="15"/>
      <c r="H571" s="15"/>
      <c r="I571" s="15"/>
      <c r="J571" s="11" t="s">
        <v>13</v>
      </c>
      <c r="K571" s="11"/>
      <c r="L571" s="11"/>
      <c r="M571" s="11"/>
      <c r="O571" s="12">
        <v>0</v>
      </c>
      <c r="P571" s="12"/>
      <c r="Q571" s="12"/>
      <c r="R571" s="12"/>
      <c r="S571" s="12"/>
      <c r="U571" s="12">
        <v>0</v>
      </c>
      <c r="V571" s="12"/>
      <c r="W571" s="12"/>
      <c r="X571" s="12"/>
      <c r="Z571" s="12">
        <v>0</v>
      </c>
      <c r="AA571" s="12"/>
      <c r="AB571" s="12"/>
      <c r="AD571" s="12">
        <v>0</v>
      </c>
      <c r="AE571" s="12"/>
      <c r="AF571" s="12"/>
      <c r="AG571" s="12"/>
      <c r="AH571" s="12"/>
      <c r="AJ571" s="12">
        <v>0</v>
      </c>
      <c r="AK571" s="12"/>
      <c r="AM571" s="12">
        <v>0</v>
      </c>
      <c r="AN571" s="12"/>
      <c r="AO571" s="12"/>
      <c r="AQ571" s="12">
        <v>2480400</v>
      </c>
      <c r="AR571" s="12"/>
      <c r="AS571" s="12"/>
      <c r="AT571" s="12"/>
      <c r="AU571" s="12"/>
      <c r="AW571" s="12">
        <v>2480400</v>
      </c>
      <c r="AX571" s="12"/>
      <c r="AY571" s="12"/>
      <c r="AZ571" s="12"/>
    </row>
    <row r="572" spans="2:56" ht="13.5" customHeight="1" x14ac:dyDescent="0.2">
      <c r="D572" s="15"/>
      <c r="E572" s="15"/>
      <c r="F572" s="15"/>
      <c r="G572" s="15"/>
      <c r="H572" s="15"/>
      <c r="I572" s="15"/>
      <c r="J572" s="11" t="s">
        <v>14</v>
      </c>
      <c r="K572" s="11"/>
      <c r="L572" s="11"/>
      <c r="M572" s="11"/>
      <c r="O572" s="12">
        <v>0</v>
      </c>
      <c r="P572" s="12"/>
      <c r="Q572" s="12"/>
      <c r="R572" s="12"/>
      <c r="S572" s="12"/>
      <c r="U572" s="12">
        <v>0</v>
      </c>
      <c r="V572" s="12"/>
      <c r="W572" s="12"/>
      <c r="X572" s="12"/>
      <c r="Z572" s="12">
        <v>0</v>
      </c>
      <c r="AA572" s="12"/>
      <c r="AB572" s="12"/>
      <c r="AD572" s="12">
        <v>0</v>
      </c>
      <c r="AE572" s="12"/>
      <c r="AF572" s="12"/>
      <c r="AG572" s="12"/>
      <c r="AH572" s="12"/>
      <c r="AJ572" s="12">
        <v>0</v>
      </c>
      <c r="AK572" s="12"/>
      <c r="AM572" s="12">
        <v>0</v>
      </c>
      <c r="AN572" s="12"/>
      <c r="AO572" s="12"/>
      <c r="AQ572" s="12">
        <v>9882407.0899999999</v>
      </c>
      <c r="AR572" s="12"/>
      <c r="AS572" s="12"/>
      <c r="AT572" s="12"/>
      <c r="AU572" s="12"/>
      <c r="AW572" s="12">
        <v>9882407.0899999999</v>
      </c>
      <c r="AX572" s="12"/>
      <c r="AY572" s="12"/>
      <c r="AZ572" s="12"/>
    </row>
    <row r="573" spans="2:56" ht="6.75" customHeight="1" x14ac:dyDescent="0.2">
      <c r="D573" s="15"/>
      <c r="E573" s="15"/>
      <c r="F573" s="15"/>
      <c r="G573" s="15"/>
      <c r="H573" s="15"/>
      <c r="I573" s="15"/>
    </row>
    <row r="574" spans="2:56" ht="13.5" customHeight="1" x14ac:dyDescent="0.2">
      <c r="D574" s="15"/>
      <c r="E574" s="15"/>
      <c r="F574" s="15"/>
      <c r="G574" s="15"/>
      <c r="H574" s="15"/>
      <c r="I574" s="15"/>
      <c r="J574" s="11" t="s">
        <v>15</v>
      </c>
      <c r="K574" s="11"/>
      <c r="L574" s="11"/>
      <c r="M574" s="11"/>
      <c r="O574" s="12">
        <v>0</v>
      </c>
      <c r="P574" s="12"/>
      <c r="Q574" s="12"/>
      <c r="R574" s="12"/>
      <c r="S574" s="12"/>
      <c r="U574" s="12">
        <v>0</v>
      </c>
      <c r="V574" s="12"/>
      <c r="W574" s="12"/>
      <c r="X574" s="12"/>
      <c r="Z574" s="12">
        <v>0</v>
      </c>
      <c r="AA574" s="12"/>
      <c r="AB574" s="12"/>
      <c r="AD574" s="12">
        <v>0</v>
      </c>
      <c r="AE574" s="12"/>
      <c r="AF574" s="12"/>
      <c r="AG574" s="12"/>
      <c r="AH574" s="12"/>
      <c r="AJ574" s="12">
        <v>0</v>
      </c>
      <c r="AK574" s="12"/>
      <c r="AM574" s="12">
        <v>0</v>
      </c>
      <c r="AN574" s="12"/>
      <c r="AO574" s="12"/>
      <c r="AQ574" s="12">
        <v>117592.91</v>
      </c>
      <c r="AR574" s="12"/>
      <c r="AS574" s="12"/>
      <c r="AT574" s="12"/>
      <c r="AU574" s="12"/>
      <c r="AW574" s="12">
        <v>117592.91</v>
      </c>
      <c r="AX574" s="12"/>
      <c r="AY574" s="12"/>
      <c r="AZ574" s="12"/>
    </row>
    <row r="575" spans="2:56" ht="9.75" customHeight="1" x14ac:dyDescent="0.2"/>
    <row r="576" spans="2:56" s="1" customFormat="1" ht="15.75" customHeight="1" x14ac:dyDescent="0.2">
      <c r="B576" s="9"/>
      <c r="D576" s="15" t="s">
        <v>92</v>
      </c>
      <c r="E576" s="15"/>
      <c r="F576" s="15"/>
      <c r="G576" s="15"/>
      <c r="H576" s="15"/>
      <c r="I576" s="15"/>
      <c r="J576" s="19" t="s">
        <v>12</v>
      </c>
      <c r="K576" s="19"/>
      <c r="L576" s="19"/>
      <c r="M576" s="19"/>
      <c r="O576" s="18">
        <v>0</v>
      </c>
      <c r="P576" s="18"/>
      <c r="Q576" s="18"/>
      <c r="R576" s="18"/>
      <c r="S576" s="18"/>
      <c r="U576" s="18">
        <v>0</v>
      </c>
      <c r="V576" s="18"/>
      <c r="W576" s="18"/>
      <c r="X576" s="18"/>
      <c r="Z576" s="18">
        <v>0</v>
      </c>
      <c r="AA576" s="18"/>
      <c r="AB576" s="18"/>
      <c r="AD576" s="18">
        <v>0</v>
      </c>
      <c r="AE576" s="18"/>
      <c r="AF576" s="18"/>
      <c r="AG576" s="18"/>
      <c r="AH576" s="18"/>
      <c r="AJ576" s="18">
        <v>0</v>
      </c>
      <c r="AK576" s="18"/>
      <c r="AM576" s="18">
        <v>23040000</v>
      </c>
      <c r="AN576" s="18"/>
      <c r="AO576" s="18"/>
      <c r="AQ576" s="18">
        <v>0</v>
      </c>
      <c r="AR576" s="18"/>
      <c r="AS576" s="18"/>
      <c r="AT576" s="18"/>
      <c r="AU576" s="18"/>
      <c r="AW576" s="18">
        <v>23040000</v>
      </c>
      <c r="AX576" s="18"/>
      <c r="AY576" s="18"/>
      <c r="AZ576" s="18"/>
      <c r="BB576" s="2">
        <f>SUM(BB584)</f>
        <v>23040000</v>
      </c>
      <c r="BD576" s="1">
        <f>SUM(BD584)</f>
        <v>100</v>
      </c>
    </row>
    <row r="577" spans="2:56" ht="13.5" customHeight="1" x14ac:dyDescent="0.2">
      <c r="D577" s="15"/>
      <c r="E577" s="15"/>
      <c r="F577" s="15"/>
      <c r="G577" s="15"/>
      <c r="H577" s="15"/>
      <c r="I577" s="15"/>
      <c r="J577" s="11" t="s">
        <v>13</v>
      </c>
      <c r="K577" s="11"/>
      <c r="L577" s="11"/>
      <c r="M577" s="11"/>
      <c r="O577" s="12">
        <v>0</v>
      </c>
      <c r="P577" s="12"/>
      <c r="Q577" s="12"/>
      <c r="R577" s="12"/>
      <c r="S577" s="12"/>
      <c r="U577" s="12">
        <v>0</v>
      </c>
      <c r="V577" s="12"/>
      <c r="W577" s="12"/>
      <c r="X577" s="12"/>
      <c r="Z577" s="12">
        <v>0</v>
      </c>
      <c r="AA577" s="12"/>
      <c r="AB577" s="12"/>
      <c r="AD577" s="12">
        <v>0</v>
      </c>
      <c r="AE577" s="12"/>
      <c r="AF577" s="12"/>
      <c r="AG577" s="12"/>
      <c r="AH577" s="12"/>
      <c r="AJ577" s="12">
        <v>0</v>
      </c>
      <c r="AK577" s="12"/>
      <c r="AM577" s="12">
        <v>0</v>
      </c>
      <c r="AN577" s="12"/>
      <c r="AO577" s="12"/>
      <c r="AQ577" s="12">
        <v>0</v>
      </c>
      <c r="AR577" s="12"/>
      <c r="AS577" s="12"/>
      <c r="AT577" s="12"/>
      <c r="AU577" s="12"/>
      <c r="AW577" s="12">
        <v>0</v>
      </c>
      <c r="AX577" s="12"/>
      <c r="AY577" s="12"/>
      <c r="AZ577" s="12"/>
    </row>
    <row r="578" spans="2:56" ht="6.75" customHeight="1" x14ac:dyDescent="0.2">
      <c r="D578" s="15"/>
      <c r="E578" s="15"/>
      <c r="F578" s="15"/>
      <c r="G578" s="15"/>
      <c r="H578" s="15"/>
      <c r="I578" s="15"/>
    </row>
    <row r="579" spans="2:56" ht="13.5" customHeight="1" x14ac:dyDescent="0.2">
      <c r="D579" s="15"/>
      <c r="E579" s="15"/>
      <c r="F579" s="15"/>
      <c r="G579" s="15"/>
      <c r="H579" s="15"/>
      <c r="I579" s="15"/>
      <c r="J579" s="11" t="s">
        <v>14</v>
      </c>
      <c r="K579" s="11"/>
      <c r="L579" s="11"/>
      <c r="M579" s="11"/>
      <c r="O579" s="12">
        <v>0</v>
      </c>
      <c r="P579" s="12"/>
      <c r="Q579" s="12"/>
      <c r="R579" s="12"/>
      <c r="S579" s="12"/>
      <c r="U579" s="12">
        <v>0</v>
      </c>
      <c r="V579" s="12"/>
      <c r="W579" s="12"/>
      <c r="X579" s="12"/>
      <c r="Z579" s="12">
        <v>0</v>
      </c>
      <c r="AA579" s="12"/>
      <c r="AB579" s="12"/>
      <c r="AD579" s="12">
        <v>0</v>
      </c>
      <c r="AE579" s="12"/>
      <c r="AF579" s="12"/>
      <c r="AG579" s="12"/>
      <c r="AH579" s="12"/>
      <c r="AJ579" s="12">
        <v>0</v>
      </c>
      <c r="AK579" s="12"/>
      <c r="AM579" s="12">
        <v>23001500</v>
      </c>
      <c r="AN579" s="12"/>
      <c r="AO579" s="12"/>
      <c r="AQ579" s="12">
        <v>0</v>
      </c>
      <c r="AR579" s="12"/>
      <c r="AS579" s="12"/>
      <c r="AT579" s="12"/>
      <c r="AU579" s="12"/>
      <c r="AW579" s="12">
        <v>23001500</v>
      </c>
      <c r="AX579" s="12"/>
      <c r="AY579" s="12"/>
      <c r="AZ579" s="12"/>
    </row>
    <row r="580" spans="2:56" ht="6.75" customHeight="1" x14ac:dyDescent="0.2">
      <c r="D580" s="15"/>
      <c r="E580" s="15"/>
      <c r="F580" s="15"/>
      <c r="G580" s="15"/>
      <c r="H580" s="15"/>
      <c r="I580" s="15"/>
    </row>
    <row r="581" spans="2:56" ht="5.25" customHeight="1" x14ac:dyDescent="0.2">
      <c r="D581" s="15"/>
      <c r="E581" s="15"/>
      <c r="F581" s="15"/>
      <c r="G581" s="15"/>
      <c r="H581" s="15"/>
      <c r="I581" s="15"/>
      <c r="J581" s="11" t="s">
        <v>15</v>
      </c>
      <c r="K581" s="11"/>
      <c r="L581" s="11"/>
      <c r="M581" s="11"/>
      <c r="O581" s="12">
        <v>0</v>
      </c>
      <c r="P581" s="12"/>
      <c r="Q581" s="12"/>
      <c r="R581" s="12"/>
      <c r="S581" s="12"/>
      <c r="U581" s="12">
        <v>0</v>
      </c>
      <c r="V581" s="12"/>
      <c r="W581" s="12"/>
      <c r="X581" s="12"/>
      <c r="Z581" s="12">
        <v>0</v>
      </c>
      <c r="AA581" s="12"/>
      <c r="AB581" s="12"/>
      <c r="AD581" s="12">
        <v>0</v>
      </c>
      <c r="AE581" s="12"/>
      <c r="AF581" s="12"/>
      <c r="AG581" s="12"/>
      <c r="AH581" s="12"/>
      <c r="AJ581" s="12">
        <v>0</v>
      </c>
      <c r="AK581" s="12"/>
      <c r="AM581" s="12">
        <v>38500</v>
      </c>
      <c r="AN581" s="12"/>
      <c r="AO581" s="12"/>
      <c r="AQ581" s="12">
        <v>0</v>
      </c>
      <c r="AR581" s="12"/>
      <c r="AS581" s="12"/>
      <c r="AT581" s="12"/>
      <c r="AU581" s="12"/>
      <c r="AW581" s="12">
        <v>38500</v>
      </c>
      <c r="AX581" s="12"/>
      <c r="AY581" s="12"/>
      <c r="AZ581" s="12"/>
    </row>
    <row r="582" spans="2:56" ht="7.5" customHeight="1" x14ac:dyDescent="0.2">
      <c r="J582" s="11"/>
      <c r="K582" s="11"/>
      <c r="L582" s="11"/>
      <c r="M582" s="11"/>
      <c r="O582" s="12"/>
      <c r="P582" s="12"/>
      <c r="Q582" s="12"/>
      <c r="R582" s="12"/>
      <c r="S582" s="12"/>
      <c r="U582" s="12"/>
      <c r="V582" s="12"/>
      <c r="W582" s="12"/>
      <c r="X582" s="12"/>
      <c r="Z582" s="12"/>
      <c r="AA582" s="12"/>
      <c r="AB582" s="12"/>
      <c r="AD582" s="12"/>
      <c r="AE582" s="12"/>
      <c r="AF582" s="12"/>
      <c r="AG582" s="12"/>
      <c r="AH582" s="12"/>
      <c r="AJ582" s="12"/>
      <c r="AK582" s="12"/>
      <c r="AM582" s="12"/>
      <c r="AN582" s="12"/>
      <c r="AO582" s="12"/>
      <c r="AQ582" s="12"/>
      <c r="AR582" s="12"/>
      <c r="AS582" s="12"/>
      <c r="AT582" s="12"/>
      <c r="AU582" s="12"/>
      <c r="AW582" s="12"/>
      <c r="AX582" s="12"/>
      <c r="AY582" s="12"/>
      <c r="AZ582" s="12"/>
    </row>
    <row r="583" spans="2:56" ht="6" customHeight="1" x14ac:dyDescent="0.2"/>
    <row r="584" spans="2:56" s="3" customFormat="1" ht="13.5" customHeight="1" x14ac:dyDescent="0.2">
      <c r="B584" s="10">
        <v>165</v>
      </c>
      <c r="D584" s="15" t="s">
        <v>93</v>
      </c>
      <c r="E584" s="15"/>
      <c r="F584" s="15"/>
      <c r="G584" s="15"/>
      <c r="H584" s="15"/>
      <c r="I584" s="15"/>
      <c r="J584" s="17" t="s">
        <v>12</v>
      </c>
      <c r="K584" s="17"/>
      <c r="L584" s="17"/>
      <c r="M584" s="17"/>
      <c r="O584" s="16">
        <v>0</v>
      </c>
      <c r="P584" s="16"/>
      <c r="Q584" s="16"/>
      <c r="R584" s="16"/>
      <c r="S584" s="16"/>
      <c r="U584" s="16">
        <v>0</v>
      </c>
      <c r="V584" s="16"/>
      <c r="W584" s="16"/>
      <c r="X584" s="16"/>
      <c r="Z584" s="16">
        <v>0</v>
      </c>
      <c r="AA584" s="16"/>
      <c r="AB584" s="16"/>
      <c r="AD584" s="16">
        <v>0</v>
      </c>
      <c r="AE584" s="16"/>
      <c r="AF584" s="16"/>
      <c r="AG584" s="16"/>
      <c r="AH584" s="16"/>
      <c r="AJ584" s="16">
        <v>0</v>
      </c>
      <c r="AK584" s="16"/>
      <c r="AM584" s="16">
        <v>23040000</v>
      </c>
      <c r="AN584" s="16"/>
      <c r="AO584" s="16"/>
      <c r="AQ584" s="16">
        <v>0</v>
      </c>
      <c r="AR584" s="16"/>
      <c r="AS584" s="16"/>
      <c r="AT584" s="16"/>
      <c r="AU584" s="16"/>
      <c r="AW584" s="16">
        <v>23040000</v>
      </c>
      <c r="AX584" s="16"/>
      <c r="AY584" s="16"/>
      <c r="AZ584" s="16"/>
      <c r="BB584" s="4">
        <f>SUM(AW584)</f>
        <v>23040000</v>
      </c>
      <c r="BD584" s="3">
        <f>SUM(BB584*100/BB576)</f>
        <v>100</v>
      </c>
    </row>
    <row r="585" spans="2:56" ht="10.5" customHeight="1" x14ac:dyDescent="0.2">
      <c r="D585" s="15"/>
      <c r="E585" s="15"/>
      <c r="F585" s="15"/>
      <c r="G585" s="15"/>
      <c r="H585" s="15"/>
      <c r="I585" s="15"/>
    </row>
    <row r="586" spans="2:56" ht="16.5" customHeight="1" x14ac:dyDescent="0.2">
      <c r="D586" s="15"/>
      <c r="E586" s="15"/>
      <c r="F586" s="15"/>
      <c r="G586" s="15"/>
      <c r="H586" s="15"/>
      <c r="I586" s="15"/>
      <c r="J586" s="11" t="s">
        <v>13</v>
      </c>
      <c r="K586" s="11"/>
      <c r="L586" s="11"/>
      <c r="M586" s="11"/>
      <c r="O586" s="12">
        <v>0</v>
      </c>
      <c r="P586" s="12"/>
      <c r="Q586" s="12"/>
      <c r="R586" s="12"/>
      <c r="S586" s="12"/>
      <c r="U586" s="12">
        <v>0</v>
      </c>
      <c r="V586" s="12"/>
      <c r="W586" s="12"/>
      <c r="X586" s="12"/>
      <c r="Z586" s="12">
        <v>0</v>
      </c>
      <c r="AA586" s="12"/>
      <c r="AB586" s="12"/>
      <c r="AD586" s="12">
        <v>0</v>
      </c>
      <c r="AE586" s="12"/>
      <c r="AF586" s="12"/>
      <c r="AG586" s="12"/>
      <c r="AH586" s="12"/>
      <c r="AJ586" s="12">
        <v>0</v>
      </c>
      <c r="AK586" s="12"/>
      <c r="AM586" s="12">
        <v>0</v>
      </c>
      <c r="AN586" s="12"/>
      <c r="AO586" s="12"/>
      <c r="AQ586" s="12">
        <v>0</v>
      </c>
      <c r="AR586" s="12"/>
      <c r="AS586" s="12"/>
      <c r="AT586" s="12"/>
      <c r="AU586" s="12"/>
      <c r="AW586" s="12">
        <v>0</v>
      </c>
      <c r="AX586" s="12"/>
      <c r="AY586" s="12"/>
      <c r="AZ586" s="12"/>
    </row>
    <row r="587" spans="2:56" ht="13.5" customHeight="1" x14ac:dyDescent="0.2">
      <c r="D587" s="15"/>
      <c r="E587" s="15"/>
      <c r="F587" s="15"/>
      <c r="G587" s="15"/>
      <c r="H587" s="15"/>
      <c r="I587" s="15"/>
      <c r="J587" s="11" t="s">
        <v>14</v>
      </c>
      <c r="K587" s="11"/>
      <c r="L587" s="11"/>
      <c r="M587" s="11"/>
      <c r="O587" s="12">
        <v>0</v>
      </c>
      <c r="P587" s="12"/>
      <c r="Q587" s="12"/>
      <c r="R587" s="12"/>
      <c r="S587" s="12"/>
      <c r="U587" s="12">
        <v>0</v>
      </c>
      <c r="V587" s="12"/>
      <c r="W587" s="12"/>
      <c r="X587" s="12"/>
      <c r="Z587" s="12">
        <v>0</v>
      </c>
      <c r="AA587" s="12"/>
      <c r="AB587" s="12"/>
      <c r="AD587" s="12">
        <v>0</v>
      </c>
      <c r="AE587" s="12"/>
      <c r="AF587" s="12"/>
      <c r="AG587" s="12"/>
      <c r="AH587" s="12"/>
      <c r="AJ587" s="12">
        <v>0</v>
      </c>
      <c r="AK587" s="12"/>
      <c r="AM587" s="12">
        <v>23001500</v>
      </c>
      <c r="AN587" s="12"/>
      <c r="AO587" s="12"/>
      <c r="AQ587" s="12">
        <v>0</v>
      </c>
      <c r="AR587" s="12"/>
      <c r="AS587" s="12"/>
      <c r="AT587" s="12"/>
      <c r="AU587" s="12"/>
      <c r="AW587" s="12">
        <v>23001500</v>
      </c>
      <c r="AX587" s="12"/>
      <c r="AY587" s="12"/>
      <c r="AZ587" s="12"/>
    </row>
    <row r="588" spans="2:56" ht="6.75" customHeight="1" x14ac:dyDescent="0.2">
      <c r="D588" s="15"/>
      <c r="E588" s="15"/>
      <c r="F588" s="15"/>
      <c r="G588" s="15"/>
      <c r="H588" s="15"/>
      <c r="I588" s="15"/>
    </row>
    <row r="589" spans="2:56" ht="13.5" customHeight="1" x14ac:dyDescent="0.2">
      <c r="D589" s="15"/>
      <c r="E589" s="15"/>
      <c r="F589" s="15"/>
      <c r="G589" s="15"/>
      <c r="H589" s="15"/>
      <c r="I589" s="15"/>
      <c r="J589" s="11" t="s">
        <v>15</v>
      </c>
      <c r="K589" s="11"/>
      <c r="L589" s="11"/>
      <c r="M589" s="11"/>
      <c r="O589" s="12">
        <v>0</v>
      </c>
      <c r="P589" s="12"/>
      <c r="Q589" s="12"/>
      <c r="R589" s="12"/>
      <c r="S589" s="12"/>
      <c r="U589" s="12">
        <v>0</v>
      </c>
      <c r="V589" s="12"/>
      <c r="W589" s="12"/>
      <c r="X589" s="12"/>
      <c r="Z589" s="12">
        <v>0</v>
      </c>
      <c r="AA589" s="12"/>
      <c r="AB589" s="12"/>
      <c r="AD589" s="12">
        <v>0</v>
      </c>
      <c r="AE589" s="12"/>
      <c r="AF589" s="12"/>
      <c r="AG589" s="12"/>
      <c r="AH589" s="12"/>
      <c r="AJ589" s="12">
        <v>0</v>
      </c>
      <c r="AK589" s="12"/>
      <c r="AM589" s="12">
        <v>38500</v>
      </c>
      <c r="AN589" s="12"/>
      <c r="AO589" s="12"/>
      <c r="AQ589" s="12">
        <v>0</v>
      </c>
      <c r="AR589" s="12"/>
      <c r="AS589" s="12"/>
      <c r="AT589" s="12"/>
      <c r="AU589" s="12"/>
      <c r="AW589" s="12">
        <v>38500</v>
      </c>
      <c r="AX589" s="12"/>
      <c r="AY589" s="12"/>
      <c r="AZ589" s="12"/>
    </row>
    <row r="590" spans="2:56" ht="9.75" customHeight="1" x14ac:dyDescent="0.2"/>
    <row r="591" spans="2:56" s="1" customFormat="1" ht="15.75" customHeight="1" x14ac:dyDescent="0.2">
      <c r="B591" s="9"/>
      <c r="D591" s="15" t="s">
        <v>94</v>
      </c>
      <c r="E591" s="15"/>
      <c r="F591" s="15"/>
      <c r="G591" s="15"/>
      <c r="H591" s="15"/>
      <c r="I591" s="15"/>
      <c r="J591" s="19" t="s">
        <v>12</v>
      </c>
      <c r="K591" s="19"/>
      <c r="L591" s="19"/>
      <c r="M591" s="19"/>
      <c r="O591" s="18">
        <v>0</v>
      </c>
      <c r="P591" s="18"/>
      <c r="Q591" s="18"/>
      <c r="R591" s="18"/>
      <c r="S591" s="18"/>
      <c r="U591" s="18">
        <v>0</v>
      </c>
      <c r="V591" s="18"/>
      <c r="W591" s="18"/>
      <c r="X591" s="18"/>
      <c r="Z591" s="18">
        <v>0</v>
      </c>
      <c r="AA591" s="18"/>
      <c r="AB591" s="18"/>
      <c r="AD591" s="18">
        <v>0</v>
      </c>
      <c r="AE591" s="18"/>
      <c r="AF591" s="18"/>
      <c r="AG591" s="18"/>
      <c r="AH591" s="18"/>
      <c r="AJ591" s="18">
        <v>0</v>
      </c>
      <c r="AK591" s="18"/>
      <c r="AM591" s="18">
        <v>14404152</v>
      </c>
      <c r="AN591" s="18"/>
      <c r="AO591" s="18"/>
      <c r="AQ591" s="18">
        <v>0</v>
      </c>
      <c r="AR591" s="18"/>
      <c r="AS591" s="18"/>
      <c r="AT591" s="18"/>
      <c r="AU591" s="18"/>
      <c r="AW591" s="18">
        <v>14404152</v>
      </c>
      <c r="AX591" s="18"/>
      <c r="AY591" s="18"/>
      <c r="AZ591" s="18"/>
      <c r="BB591" s="2">
        <f>SUM(BB599)</f>
        <v>14404152</v>
      </c>
      <c r="BD591" s="1">
        <f>SUM(BD599)</f>
        <v>100</v>
      </c>
    </row>
    <row r="592" spans="2:56" ht="13.5" customHeight="1" x14ac:dyDescent="0.2">
      <c r="D592" s="15"/>
      <c r="E592" s="15"/>
      <c r="F592" s="15"/>
      <c r="G592" s="15"/>
      <c r="H592" s="15"/>
      <c r="I592" s="15"/>
      <c r="J592" s="11" t="s">
        <v>13</v>
      </c>
      <c r="K592" s="11"/>
      <c r="L592" s="11"/>
      <c r="M592" s="11"/>
      <c r="O592" s="12">
        <v>0</v>
      </c>
      <c r="P592" s="12"/>
      <c r="Q592" s="12"/>
      <c r="R592" s="12"/>
      <c r="S592" s="12"/>
      <c r="U592" s="12">
        <v>0</v>
      </c>
      <c r="V592" s="12"/>
      <c r="W592" s="12"/>
      <c r="X592" s="12"/>
      <c r="Z592" s="12">
        <v>0</v>
      </c>
      <c r="AA592" s="12"/>
      <c r="AB592" s="12"/>
      <c r="AD592" s="12">
        <v>0</v>
      </c>
      <c r="AE592" s="12"/>
      <c r="AF592" s="12"/>
      <c r="AG592" s="12"/>
      <c r="AH592" s="12"/>
      <c r="AJ592" s="12">
        <v>0</v>
      </c>
      <c r="AK592" s="12"/>
      <c r="AM592" s="12">
        <v>0</v>
      </c>
      <c r="AN592" s="12"/>
      <c r="AO592" s="12"/>
      <c r="AQ592" s="12">
        <v>0</v>
      </c>
      <c r="AR592" s="12"/>
      <c r="AS592" s="12"/>
      <c r="AT592" s="12"/>
      <c r="AU592" s="12"/>
      <c r="AW592" s="12">
        <v>0</v>
      </c>
      <c r="AX592" s="12"/>
      <c r="AY592" s="12"/>
      <c r="AZ592" s="12"/>
    </row>
    <row r="593" spans="2:56" ht="6.75" customHeight="1" x14ac:dyDescent="0.2">
      <c r="D593" s="15"/>
      <c r="E593" s="15"/>
      <c r="F593" s="15"/>
      <c r="G593" s="15"/>
      <c r="H593" s="15"/>
      <c r="I593" s="15"/>
    </row>
    <row r="594" spans="2:56" ht="13.5" customHeight="1" x14ac:dyDescent="0.2">
      <c r="D594" s="15"/>
      <c r="E594" s="15"/>
      <c r="F594" s="15"/>
      <c r="G594" s="15"/>
      <c r="H594" s="15"/>
      <c r="I594" s="15"/>
      <c r="J594" s="11" t="s">
        <v>14</v>
      </c>
      <c r="K594" s="11"/>
      <c r="L594" s="11"/>
      <c r="M594" s="11"/>
      <c r="O594" s="12">
        <v>0</v>
      </c>
      <c r="P594" s="12"/>
      <c r="Q594" s="12"/>
      <c r="R594" s="12"/>
      <c r="S594" s="12"/>
      <c r="U594" s="12">
        <v>0</v>
      </c>
      <c r="V594" s="12"/>
      <c r="W594" s="12"/>
      <c r="X594" s="12"/>
      <c r="Z594" s="12">
        <v>0</v>
      </c>
      <c r="AA594" s="12"/>
      <c r="AB594" s="12"/>
      <c r="AD594" s="12">
        <v>0</v>
      </c>
      <c r="AE594" s="12"/>
      <c r="AF594" s="12"/>
      <c r="AG594" s="12"/>
      <c r="AH594" s="12"/>
      <c r="AJ594" s="12">
        <v>0</v>
      </c>
      <c r="AK594" s="12"/>
      <c r="AM594" s="12">
        <v>9383645.0999999996</v>
      </c>
      <c r="AN594" s="12"/>
      <c r="AO594" s="12"/>
      <c r="AQ594" s="12">
        <v>0</v>
      </c>
      <c r="AR594" s="12"/>
      <c r="AS594" s="12"/>
      <c r="AT594" s="12"/>
      <c r="AU594" s="12"/>
      <c r="AW594" s="12">
        <v>9383645.0999999996</v>
      </c>
      <c r="AX594" s="12"/>
      <c r="AY594" s="12"/>
      <c r="AZ594" s="12"/>
    </row>
    <row r="595" spans="2:56" ht="6" customHeight="1" x14ac:dyDescent="0.2">
      <c r="D595" s="15"/>
      <c r="E595" s="15"/>
      <c r="F595" s="15"/>
      <c r="G595" s="15"/>
      <c r="H595" s="15"/>
      <c r="I595" s="15"/>
    </row>
    <row r="596" spans="2:56" ht="5.25" customHeight="1" x14ac:dyDescent="0.2">
      <c r="D596" s="15"/>
      <c r="E596" s="15"/>
      <c r="F596" s="15"/>
      <c r="G596" s="15"/>
      <c r="H596" s="15"/>
      <c r="I596" s="15"/>
      <c r="J596" s="11" t="s">
        <v>15</v>
      </c>
      <c r="K596" s="11"/>
      <c r="L596" s="11"/>
      <c r="M596" s="11"/>
      <c r="O596" s="12">
        <v>0</v>
      </c>
      <c r="P596" s="12"/>
      <c r="Q596" s="12"/>
      <c r="R596" s="12"/>
      <c r="S596" s="12"/>
      <c r="U596" s="12">
        <v>0</v>
      </c>
      <c r="V596" s="12"/>
      <c r="W596" s="12"/>
      <c r="X596" s="12"/>
      <c r="Z596" s="12">
        <v>0</v>
      </c>
      <c r="AA596" s="12"/>
      <c r="AB596" s="12"/>
      <c r="AD596" s="12">
        <v>0</v>
      </c>
      <c r="AE596" s="12"/>
      <c r="AF596" s="12"/>
      <c r="AG596" s="12"/>
      <c r="AH596" s="12"/>
      <c r="AJ596" s="12">
        <v>0</v>
      </c>
      <c r="AK596" s="12"/>
      <c r="AM596" s="12">
        <v>5020506.9000000004</v>
      </c>
      <c r="AN596" s="12"/>
      <c r="AO596" s="12"/>
      <c r="AQ596" s="12">
        <v>0</v>
      </c>
      <c r="AR596" s="12"/>
      <c r="AS596" s="12"/>
      <c r="AT596" s="12"/>
      <c r="AU596" s="12"/>
      <c r="AW596" s="12">
        <v>5020506.9000000004</v>
      </c>
      <c r="AX596" s="12"/>
      <c r="AY596" s="12"/>
      <c r="AZ596" s="12"/>
    </row>
    <row r="597" spans="2:56" ht="7.5" customHeight="1" x14ac:dyDescent="0.2">
      <c r="J597" s="11"/>
      <c r="K597" s="11"/>
      <c r="L597" s="11"/>
      <c r="M597" s="11"/>
      <c r="O597" s="12"/>
      <c r="P597" s="12"/>
      <c r="Q597" s="12"/>
      <c r="R597" s="12"/>
      <c r="S597" s="12"/>
      <c r="U597" s="12"/>
      <c r="V597" s="12"/>
      <c r="W597" s="12"/>
      <c r="X597" s="12"/>
      <c r="Z597" s="12"/>
      <c r="AA597" s="12"/>
      <c r="AB597" s="12"/>
      <c r="AD597" s="12"/>
      <c r="AE597" s="12"/>
      <c r="AF597" s="12"/>
      <c r="AG597" s="12"/>
      <c r="AH597" s="12"/>
      <c r="AJ597" s="12"/>
      <c r="AK597" s="12"/>
      <c r="AM597" s="12"/>
      <c r="AN597" s="12"/>
      <c r="AO597" s="12"/>
      <c r="AQ597" s="12"/>
      <c r="AR597" s="12"/>
      <c r="AS597" s="12"/>
      <c r="AT597" s="12"/>
      <c r="AU597" s="12"/>
      <c r="AW597" s="12"/>
      <c r="AX597" s="12"/>
      <c r="AY597" s="12"/>
      <c r="AZ597" s="12"/>
    </row>
    <row r="598" spans="2:56" ht="6" customHeight="1" x14ac:dyDescent="0.2"/>
    <row r="599" spans="2:56" s="3" customFormat="1" ht="13.5" customHeight="1" x14ac:dyDescent="0.2">
      <c r="B599" s="10">
        <v>201</v>
      </c>
      <c r="D599" s="15" t="s">
        <v>95</v>
      </c>
      <c r="E599" s="15"/>
      <c r="F599" s="15"/>
      <c r="G599" s="15"/>
      <c r="H599" s="15"/>
      <c r="I599" s="15"/>
      <c r="J599" s="17" t="s">
        <v>12</v>
      </c>
      <c r="K599" s="17"/>
      <c r="L599" s="17"/>
      <c r="M599" s="17"/>
      <c r="O599" s="16">
        <v>0</v>
      </c>
      <c r="P599" s="16"/>
      <c r="Q599" s="16"/>
      <c r="R599" s="16"/>
      <c r="S599" s="16"/>
      <c r="U599" s="16">
        <v>0</v>
      </c>
      <c r="V599" s="16"/>
      <c r="W599" s="16"/>
      <c r="X599" s="16"/>
      <c r="Z599" s="16">
        <v>0</v>
      </c>
      <c r="AA599" s="16"/>
      <c r="AB599" s="16"/>
      <c r="AD599" s="16">
        <v>0</v>
      </c>
      <c r="AE599" s="16"/>
      <c r="AF599" s="16"/>
      <c r="AG599" s="16"/>
      <c r="AH599" s="16"/>
      <c r="AJ599" s="16">
        <v>0</v>
      </c>
      <c r="AK599" s="16"/>
      <c r="AM599" s="16">
        <v>14404152</v>
      </c>
      <c r="AN599" s="16"/>
      <c r="AO599" s="16"/>
      <c r="AQ599" s="16">
        <v>0</v>
      </c>
      <c r="AR599" s="16"/>
      <c r="AS599" s="16"/>
      <c r="AT599" s="16"/>
      <c r="AU599" s="16"/>
      <c r="AW599" s="16">
        <v>14404152</v>
      </c>
      <c r="AX599" s="16"/>
      <c r="AY599" s="16"/>
      <c r="AZ599" s="16"/>
      <c r="BB599" s="4">
        <f>SUM(AW599)</f>
        <v>14404152</v>
      </c>
      <c r="BD599" s="3">
        <f>SUM(BB599*100/BB591)</f>
        <v>100</v>
      </c>
    </row>
    <row r="600" spans="2:56" ht="10.5" customHeight="1" x14ac:dyDescent="0.2">
      <c r="D600" s="15"/>
      <c r="E600" s="15"/>
      <c r="F600" s="15"/>
      <c r="G600" s="15"/>
      <c r="H600" s="15"/>
      <c r="I600" s="15"/>
    </row>
    <row r="601" spans="2:56" ht="16.5" customHeight="1" x14ac:dyDescent="0.2">
      <c r="D601" s="15"/>
      <c r="E601" s="15"/>
      <c r="F601" s="15"/>
      <c r="G601" s="15"/>
      <c r="H601" s="15"/>
      <c r="I601" s="15"/>
      <c r="J601" s="11" t="s">
        <v>13</v>
      </c>
      <c r="K601" s="11"/>
      <c r="L601" s="11"/>
      <c r="M601" s="11"/>
      <c r="O601" s="12">
        <v>0</v>
      </c>
      <c r="P601" s="12"/>
      <c r="Q601" s="12"/>
      <c r="R601" s="12"/>
      <c r="S601" s="12"/>
      <c r="U601" s="12">
        <v>0</v>
      </c>
      <c r="V601" s="12"/>
      <c r="W601" s="12"/>
      <c r="X601" s="12"/>
      <c r="Z601" s="12">
        <v>0</v>
      </c>
      <c r="AA601" s="12"/>
      <c r="AB601" s="12"/>
      <c r="AD601" s="12">
        <v>0</v>
      </c>
      <c r="AE601" s="12"/>
      <c r="AF601" s="12"/>
      <c r="AG601" s="12"/>
      <c r="AH601" s="12"/>
      <c r="AJ601" s="12">
        <v>0</v>
      </c>
      <c r="AK601" s="12"/>
      <c r="AM601" s="12">
        <v>0</v>
      </c>
      <c r="AN601" s="12"/>
      <c r="AO601" s="12"/>
      <c r="AQ601" s="12">
        <v>0</v>
      </c>
      <c r="AR601" s="12"/>
      <c r="AS601" s="12"/>
      <c r="AT601" s="12"/>
      <c r="AU601" s="12"/>
      <c r="AW601" s="12">
        <v>0</v>
      </c>
      <c r="AX601" s="12"/>
      <c r="AY601" s="12"/>
      <c r="AZ601" s="12"/>
    </row>
    <row r="602" spans="2:56" ht="13.5" customHeight="1" x14ac:dyDescent="0.2">
      <c r="D602" s="15"/>
      <c r="E602" s="15"/>
      <c r="F602" s="15"/>
      <c r="G602" s="15"/>
      <c r="H602" s="15"/>
      <c r="I602" s="15"/>
      <c r="J602" s="11" t="s">
        <v>14</v>
      </c>
      <c r="K602" s="11"/>
      <c r="L602" s="11"/>
      <c r="M602" s="11"/>
      <c r="O602" s="12">
        <v>0</v>
      </c>
      <c r="P602" s="12"/>
      <c r="Q602" s="12"/>
      <c r="R602" s="12"/>
      <c r="S602" s="12"/>
      <c r="U602" s="12">
        <v>0</v>
      </c>
      <c r="V602" s="12"/>
      <c r="W602" s="12"/>
      <c r="X602" s="12"/>
      <c r="Z602" s="12">
        <v>0</v>
      </c>
      <c r="AA602" s="12"/>
      <c r="AB602" s="12"/>
      <c r="AD602" s="12">
        <v>0</v>
      </c>
      <c r="AE602" s="12"/>
      <c r="AF602" s="12"/>
      <c r="AG602" s="12"/>
      <c r="AH602" s="12"/>
      <c r="AJ602" s="12">
        <v>0</v>
      </c>
      <c r="AK602" s="12"/>
      <c r="AM602" s="12">
        <v>9383645.0999999996</v>
      </c>
      <c r="AN602" s="12"/>
      <c r="AO602" s="12"/>
      <c r="AQ602" s="12">
        <v>0</v>
      </c>
      <c r="AR602" s="12"/>
      <c r="AS602" s="12"/>
      <c r="AT602" s="12"/>
      <c r="AU602" s="12"/>
      <c r="AW602" s="12">
        <v>9383645.0999999996</v>
      </c>
      <c r="AX602" s="12"/>
      <c r="AY602" s="12"/>
      <c r="AZ602" s="12"/>
    </row>
    <row r="603" spans="2:56" ht="6.75" customHeight="1" x14ac:dyDescent="0.2">
      <c r="D603" s="15"/>
      <c r="E603" s="15"/>
      <c r="F603" s="15"/>
      <c r="G603" s="15"/>
      <c r="H603" s="15"/>
      <c r="I603" s="15"/>
    </row>
    <row r="604" spans="2:56" ht="13.5" customHeight="1" x14ac:dyDescent="0.2">
      <c r="D604" s="15"/>
      <c r="E604" s="15"/>
      <c r="F604" s="15"/>
      <c r="G604" s="15"/>
      <c r="H604" s="15"/>
      <c r="I604" s="15"/>
      <c r="J604" s="11" t="s">
        <v>15</v>
      </c>
      <c r="K604" s="11"/>
      <c r="L604" s="11"/>
      <c r="M604" s="11"/>
      <c r="O604" s="12">
        <v>0</v>
      </c>
      <c r="P604" s="12"/>
      <c r="Q604" s="12"/>
      <c r="R604" s="12"/>
      <c r="S604" s="12"/>
      <c r="U604" s="12">
        <v>0</v>
      </c>
      <c r="V604" s="12"/>
      <c r="W604" s="12"/>
      <c r="X604" s="12"/>
      <c r="Z604" s="12">
        <v>0</v>
      </c>
      <c r="AA604" s="12"/>
      <c r="AB604" s="12"/>
      <c r="AD604" s="12">
        <v>0</v>
      </c>
      <c r="AE604" s="12"/>
      <c r="AF604" s="12"/>
      <c r="AG604" s="12"/>
      <c r="AH604" s="12"/>
      <c r="AJ604" s="12">
        <v>0</v>
      </c>
      <c r="AK604" s="12"/>
      <c r="AM604" s="12">
        <v>5020506.9000000004</v>
      </c>
      <c r="AN604" s="12"/>
      <c r="AO604" s="12"/>
      <c r="AQ604" s="12">
        <v>0</v>
      </c>
      <c r="AR604" s="12"/>
      <c r="AS604" s="12"/>
      <c r="AT604" s="12"/>
      <c r="AU604" s="12"/>
      <c r="AW604" s="12">
        <v>5020506.9000000004</v>
      </c>
      <c r="AX604" s="12"/>
      <c r="AY604" s="12"/>
      <c r="AZ604" s="12"/>
    </row>
    <row r="605" spans="2:56" ht="9.75" customHeight="1" x14ac:dyDescent="0.2"/>
    <row r="606" spans="2:56" s="1" customFormat="1" ht="15.75" customHeight="1" x14ac:dyDescent="0.2">
      <c r="B606" s="9"/>
      <c r="D606" s="15" t="s">
        <v>96</v>
      </c>
      <c r="E606" s="15"/>
      <c r="F606" s="15"/>
      <c r="G606" s="15"/>
      <c r="H606" s="15"/>
      <c r="I606" s="15"/>
      <c r="J606" s="19" t="s">
        <v>12</v>
      </c>
      <c r="K606" s="19"/>
      <c r="L606" s="19"/>
      <c r="M606" s="19"/>
      <c r="O606" s="18">
        <v>0</v>
      </c>
      <c r="P606" s="18"/>
      <c r="Q606" s="18"/>
      <c r="R606" s="18"/>
      <c r="S606" s="18"/>
      <c r="U606" s="18">
        <v>0</v>
      </c>
      <c r="V606" s="18"/>
      <c r="W606" s="18"/>
      <c r="X606" s="18"/>
      <c r="Z606" s="18">
        <v>0</v>
      </c>
      <c r="AA606" s="18"/>
      <c r="AB606" s="18"/>
      <c r="AD606" s="18">
        <v>0</v>
      </c>
      <c r="AE606" s="18"/>
      <c r="AF606" s="18"/>
      <c r="AG606" s="18"/>
      <c r="AH606" s="18"/>
      <c r="AJ606" s="18">
        <v>0</v>
      </c>
      <c r="AK606" s="18"/>
      <c r="AM606" s="18">
        <v>0</v>
      </c>
      <c r="AN606" s="18"/>
      <c r="AO606" s="18"/>
      <c r="AQ606" s="18">
        <v>13677200</v>
      </c>
      <c r="AR606" s="18"/>
      <c r="AS606" s="18"/>
      <c r="AT606" s="18"/>
      <c r="AU606" s="18"/>
      <c r="AW606" s="18">
        <v>13677200</v>
      </c>
      <c r="AX606" s="18"/>
      <c r="AY606" s="18"/>
      <c r="AZ606" s="18"/>
      <c r="BB606" s="2">
        <f>SUM(BB614:BB635)</f>
        <v>13677200</v>
      </c>
      <c r="BD606" s="7">
        <f>SUM(BD614:BD635)</f>
        <v>100</v>
      </c>
    </row>
    <row r="607" spans="2:56" ht="13.5" customHeight="1" x14ac:dyDescent="0.2">
      <c r="D607" s="15"/>
      <c r="E607" s="15"/>
      <c r="F607" s="15"/>
      <c r="G607" s="15"/>
      <c r="H607" s="15"/>
      <c r="I607" s="15"/>
      <c r="J607" s="11" t="s">
        <v>13</v>
      </c>
      <c r="K607" s="11"/>
      <c r="L607" s="11"/>
      <c r="M607" s="11"/>
      <c r="O607" s="12">
        <v>0</v>
      </c>
      <c r="P607" s="12"/>
      <c r="Q607" s="12"/>
      <c r="R607" s="12"/>
      <c r="S607" s="12"/>
      <c r="U607" s="12">
        <v>0</v>
      </c>
      <c r="V607" s="12"/>
      <c r="W607" s="12"/>
      <c r="X607" s="12"/>
      <c r="Z607" s="12">
        <v>0</v>
      </c>
      <c r="AA607" s="12"/>
      <c r="AB607" s="12"/>
      <c r="AD607" s="12">
        <v>0</v>
      </c>
      <c r="AE607" s="12"/>
      <c r="AF607" s="12"/>
      <c r="AG607" s="12"/>
      <c r="AH607" s="12"/>
      <c r="AJ607" s="12">
        <v>0</v>
      </c>
      <c r="AK607" s="12"/>
      <c r="AM607" s="12">
        <v>0</v>
      </c>
      <c r="AN607" s="12"/>
      <c r="AO607" s="12"/>
      <c r="AQ607" s="12">
        <v>7805420</v>
      </c>
      <c r="AR607" s="12"/>
      <c r="AS607" s="12"/>
      <c r="AT607" s="12"/>
      <c r="AU607" s="12"/>
      <c r="AW607" s="12">
        <v>7805420</v>
      </c>
      <c r="AX607" s="12"/>
      <c r="AY607" s="12"/>
      <c r="AZ607" s="12"/>
    </row>
    <row r="608" spans="2:56" ht="6.75" customHeight="1" x14ac:dyDescent="0.2">
      <c r="D608" s="15"/>
      <c r="E608" s="15"/>
      <c r="F608" s="15"/>
      <c r="G608" s="15"/>
      <c r="H608" s="15"/>
      <c r="I608" s="15"/>
    </row>
    <row r="609" spans="2:56" ht="13.5" customHeight="1" x14ac:dyDescent="0.2">
      <c r="D609" s="15"/>
      <c r="E609" s="15"/>
      <c r="F609" s="15"/>
      <c r="G609" s="15"/>
      <c r="H609" s="15"/>
      <c r="I609" s="15"/>
      <c r="J609" s="11" t="s">
        <v>14</v>
      </c>
      <c r="K609" s="11"/>
      <c r="L609" s="11"/>
      <c r="M609" s="11"/>
      <c r="O609" s="12">
        <v>0</v>
      </c>
      <c r="P609" s="12"/>
      <c r="Q609" s="12"/>
      <c r="R609" s="12"/>
      <c r="S609" s="12"/>
      <c r="U609" s="12">
        <v>0</v>
      </c>
      <c r="V609" s="12"/>
      <c r="W609" s="12"/>
      <c r="X609" s="12"/>
      <c r="Z609" s="12">
        <v>0</v>
      </c>
      <c r="AA609" s="12"/>
      <c r="AB609" s="12"/>
      <c r="AD609" s="12">
        <v>0</v>
      </c>
      <c r="AE609" s="12"/>
      <c r="AF609" s="12"/>
      <c r="AG609" s="12"/>
      <c r="AH609" s="12"/>
      <c r="AJ609" s="12">
        <v>0</v>
      </c>
      <c r="AK609" s="12"/>
      <c r="AM609" s="12">
        <v>0</v>
      </c>
      <c r="AN609" s="12"/>
      <c r="AO609" s="12"/>
      <c r="AQ609" s="12">
        <v>13708242.09</v>
      </c>
      <c r="AR609" s="12"/>
      <c r="AS609" s="12"/>
      <c r="AT609" s="12"/>
      <c r="AU609" s="12"/>
      <c r="AW609" s="12">
        <v>13708242.09</v>
      </c>
      <c r="AX609" s="12"/>
      <c r="AY609" s="12"/>
      <c r="AZ609" s="12"/>
    </row>
    <row r="610" spans="2:56" ht="6.75" customHeight="1" x14ac:dyDescent="0.2">
      <c r="D610" s="15"/>
      <c r="E610" s="15"/>
      <c r="F610" s="15"/>
      <c r="G610" s="15"/>
      <c r="H610" s="15"/>
      <c r="I610" s="15"/>
    </row>
    <row r="611" spans="2:56" ht="5.25" customHeight="1" x14ac:dyDescent="0.2">
      <c r="D611" s="15"/>
      <c r="E611" s="15"/>
      <c r="F611" s="15"/>
      <c r="G611" s="15"/>
      <c r="H611" s="15"/>
      <c r="I611" s="15"/>
      <c r="J611" s="11" t="s">
        <v>15</v>
      </c>
      <c r="K611" s="11"/>
      <c r="L611" s="11"/>
      <c r="M611" s="11"/>
      <c r="O611" s="12">
        <v>0</v>
      </c>
      <c r="P611" s="12"/>
      <c r="Q611" s="12"/>
      <c r="R611" s="12"/>
      <c r="S611" s="12"/>
      <c r="U611" s="12">
        <v>0</v>
      </c>
      <c r="V611" s="12"/>
      <c r="W611" s="12"/>
      <c r="X611" s="12"/>
      <c r="Z611" s="12">
        <v>0</v>
      </c>
      <c r="AA611" s="12"/>
      <c r="AB611" s="12"/>
      <c r="AD611" s="12">
        <v>0</v>
      </c>
      <c r="AE611" s="12"/>
      <c r="AF611" s="12"/>
      <c r="AG611" s="12"/>
      <c r="AH611" s="12"/>
      <c r="AJ611" s="12">
        <v>0</v>
      </c>
      <c r="AK611" s="12"/>
      <c r="AM611" s="12">
        <v>0</v>
      </c>
      <c r="AN611" s="12"/>
      <c r="AO611" s="12"/>
      <c r="AQ611" s="12">
        <v>-31042.09</v>
      </c>
      <c r="AR611" s="12"/>
      <c r="AS611" s="12"/>
      <c r="AT611" s="12"/>
      <c r="AU611" s="12"/>
      <c r="AW611" s="12">
        <v>-31042.09</v>
      </c>
      <c r="AX611" s="12"/>
      <c r="AY611" s="12"/>
      <c r="AZ611" s="12"/>
    </row>
    <row r="612" spans="2:56" ht="7.5" customHeight="1" x14ac:dyDescent="0.2">
      <c r="J612" s="11"/>
      <c r="K612" s="11"/>
      <c r="L612" s="11"/>
      <c r="M612" s="11"/>
      <c r="O612" s="12"/>
      <c r="P612" s="12"/>
      <c r="Q612" s="12"/>
      <c r="R612" s="12"/>
      <c r="S612" s="12"/>
      <c r="U612" s="12"/>
      <c r="V612" s="12"/>
      <c r="W612" s="12"/>
      <c r="X612" s="12"/>
      <c r="Z612" s="12"/>
      <c r="AA612" s="12"/>
      <c r="AB612" s="12"/>
      <c r="AD612" s="12"/>
      <c r="AE612" s="12"/>
      <c r="AF612" s="12"/>
      <c r="AG612" s="12"/>
      <c r="AH612" s="12"/>
      <c r="AJ612" s="12"/>
      <c r="AK612" s="12"/>
      <c r="AM612" s="12"/>
      <c r="AN612" s="12"/>
      <c r="AO612" s="12"/>
      <c r="AQ612" s="12"/>
      <c r="AR612" s="12"/>
      <c r="AS612" s="12"/>
      <c r="AT612" s="12"/>
      <c r="AU612" s="12"/>
      <c r="AW612" s="12"/>
      <c r="AX612" s="12"/>
      <c r="AY612" s="12"/>
      <c r="AZ612" s="12"/>
    </row>
    <row r="613" spans="2:56" ht="6" customHeight="1" x14ac:dyDescent="0.2"/>
    <row r="614" spans="2:56" s="3" customFormat="1" ht="13.5" customHeight="1" x14ac:dyDescent="0.2">
      <c r="B614" s="10">
        <v>202</v>
      </c>
      <c r="D614" s="15" t="s">
        <v>97</v>
      </c>
      <c r="E614" s="15"/>
      <c r="F614" s="15"/>
      <c r="G614" s="15"/>
      <c r="H614" s="15"/>
      <c r="I614" s="15"/>
      <c r="J614" s="17" t="s">
        <v>12</v>
      </c>
      <c r="K614" s="17"/>
      <c r="L614" s="17"/>
      <c r="M614" s="17"/>
      <c r="O614" s="16">
        <v>0</v>
      </c>
      <c r="P614" s="16"/>
      <c r="Q614" s="16"/>
      <c r="R614" s="16"/>
      <c r="S614" s="16"/>
      <c r="U614" s="16">
        <v>0</v>
      </c>
      <c r="V614" s="16"/>
      <c r="W614" s="16"/>
      <c r="X614" s="16"/>
      <c r="Z614" s="16">
        <v>0</v>
      </c>
      <c r="AA614" s="16"/>
      <c r="AB614" s="16"/>
      <c r="AD614" s="16">
        <v>0</v>
      </c>
      <c r="AE614" s="16"/>
      <c r="AF614" s="16"/>
      <c r="AG614" s="16"/>
      <c r="AH614" s="16"/>
      <c r="AJ614" s="16">
        <v>0</v>
      </c>
      <c r="AK614" s="16"/>
      <c r="AM614" s="16">
        <v>0</v>
      </c>
      <c r="AN614" s="16"/>
      <c r="AO614" s="16"/>
      <c r="AQ614" s="16">
        <v>10788506</v>
      </c>
      <c r="AR614" s="16"/>
      <c r="AS614" s="16"/>
      <c r="AT614" s="16"/>
      <c r="AU614" s="16"/>
      <c r="AW614" s="16">
        <v>10788506</v>
      </c>
      <c r="AX614" s="16"/>
      <c r="AY614" s="16"/>
      <c r="AZ614" s="16"/>
      <c r="BB614" s="4">
        <f>SUM(AW614)</f>
        <v>10788506</v>
      </c>
      <c r="BD614" s="5">
        <f>SUM(BB614*100/BB606)</f>
        <v>78.879492878659377</v>
      </c>
    </row>
    <row r="615" spans="2:56" ht="10.5" customHeight="1" x14ac:dyDescent="0.2">
      <c r="D615" s="15"/>
      <c r="E615" s="15"/>
      <c r="F615" s="15"/>
      <c r="G615" s="15"/>
      <c r="H615" s="15"/>
      <c r="I615" s="15"/>
      <c r="BD615" s="6"/>
    </row>
    <row r="616" spans="2:56" ht="16.5" customHeight="1" x14ac:dyDescent="0.2">
      <c r="D616" s="15"/>
      <c r="E616" s="15"/>
      <c r="F616" s="15"/>
      <c r="G616" s="15"/>
      <c r="H616" s="15"/>
      <c r="I616" s="15"/>
      <c r="J616" s="11" t="s">
        <v>13</v>
      </c>
      <c r="K616" s="11"/>
      <c r="L616" s="11"/>
      <c r="M616" s="11"/>
      <c r="O616" s="12">
        <v>0</v>
      </c>
      <c r="P616" s="12"/>
      <c r="Q616" s="12"/>
      <c r="R616" s="12"/>
      <c r="S616" s="12"/>
      <c r="U616" s="12">
        <v>0</v>
      </c>
      <c r="V616" s="12"/>
      <c r="W616" s="12"/>
      <c r="X616" s="12"/>
      <c r="Z616" s="12">
        <v>0</v>
      </c>
      <c r="AA616" s="12"/>
      <c r="AB616" s="12"/>
      <c r="AD616" s="12">
        <v>0</v>
      </c>
      <c r="AE616" s="12"/>
      <c r="AF616" s="12"/>
      <c r="AG616" s="12"/>
      <c r="AH616" s="12"/>
      <c r="AJ616" s="12">
        <v>0</v>
      </c>
      <c r="AK616" s="12"/>
      <c r="AM616" s="12">
        <v>0</v>
      </c>
      <c r="AN616" s="12"/>
      <c r="AO616" s="12"/>
      <c r="AQ616" s="12">
        <v>7751420</v>
      </c>
      <c r="AR616" s="12"/>
      <c r="AS616" s="12"/>
      <c r="AT616" s="12"/>
      <c r="AU616" s="12"/>
      <c r="AW616" s="12">
        <v>7751420</v>
      </c>
      <c r="AX616" s="12"/>
      <c r="AY616" s="12"/>
      <c r="AZ616" s="12"/>
      <c r="BD616" s="6"/>
    </row>
    <row r="617" spans="2:56" ht="13.5" customHeight="1" x14ac:dyDescent="0.2">
      <c r="D617" s="15"/>
      <c r="E617" s="15"/>
      <c r="F617" s="15"/>
      <c r="G617" s="15"/>
      <c r="H617" s="15"/>
      <c r="I617" s="15"/>
      <c r="J617" s="11" t="s">
        <v>14</v>
      </c>
      <c r="K617" s="11"/>
      <c r="L617" s="11"/>
      <c r="M617" s="11"/>
      <c r="O617" s="12">
        <v>0</v>
      </c>
      <c r="P617" s="12"/>
      <c r="Q617" s="12"/>
      <c r="R617" s="12"/>
      <c r="S617" s="12"/>
      <c r="U617" s="12">
        <v>0</v>
      </c>
      <c r="V617" s="12"/>
      <c r="W617" s="12"/>
      <c r="X617" s="12"/>
      <c r="Z617" s="12">
        <v>0</v>
      </c>
      <c r="AA617" s="12"/>
      <c r="AB617" s="12"/>
      <c r="AD617" s="12">
        <v>0</v>
      </c>
      <c r="AE617" s="12"/>
      <c r="AF617" s="12"/>
      <c r="AG617" s="12"/>
      <c r="AH617" s="12"/>
      <c r="AJ617" s="12">
        <v>0</v>
      </c>
      <c r="AK617" s="12"/>
      <c r="AM617" s="12">
        <v>0</v>
      </c>
      <c r="AN617" s="12"/>
      <c r="AO617" s="12"/>
      <c r="AQ617" s="12">
        <v>10796644.18</v>
      </c>
      <c r="AR617" s="12"/>
      <c r="AS617" s="12"/>
      <c r="AT617" s="12"/>
      <c r="AU617" s="12"/>
      <c r="AW617" s="12">
        <v>10796644.18</v>
      </c>
      <c r="AX617" s="12"/>
      <c r="AY617" s="12"/>
      <c r="AZ617" s="12"/>
      <c r="BD617" s="6"/>
    </row>
    <row r="618" spans="2:56" ht="6.75" customHeight="1" x14ac:dyDescent="0.2">
      <c r="D618" s="15"/>
      <c r="E618" s="15"/>
      <c r="F618" s="15"/>
      <c r="G618" s="15"/>
      <c r="H618" s="15"/>
      <c r="I618" s="15"/>
      <c r="BD618" s="6"/>
    </row>
    <row r="619" spans="2:56" ht="13.5" customHeight="1" x14ac:dyDescent="0.2">
      <c r="D619" s="15"/>
      <c r="E619" s="15"/>
      <c r="F619" s="15"/>
      <c r="G619" s="15"/>
      <c r="H619" s="15"/>
      <c r="I619" s="15"/>
      <c r="J619" s="11" t="s">
        <v>15</v>
      </c>
      <c r="K619" s="11"/>
      <c r="L619" s="11"/>
      <c r="M619" s="11"/>
      <c r="O619" s="12">
        <v>0</v>
      </c>
      <c r="P619" s="12"/>
      <c r="Q619" s="12"/>
      <c r="R619" s="12"/>
      <c r="S619" s="12"/>
      <c r="U619" s="12">
        <v>0</v>
      </c>
      <c r="V619" s="12"/>
      <c r="W619" s="12"/>
      <c r="X619" s="12"/>
      <c r="Z619" s="12">
        <v>0</v>
      </c>
      <c r="AA619" s="12"/>
      <c r="AB619" s="12"/>
      <c r="AD619" s="12">
        <v>0</v>
      </c>
      <c r="AE619" s="12"/>
      <c r="AF619" s="12"/>
      <c r="AG619" s="12"/>
      <c r="AH619" s="12"/>
      <c r="AJ619" s="12">
        <v>0</v>
      </c>
      <c r="AK619" s="12"/>
      <c r="AM619" s="12">
        <v>0</v>
      </c>
      <c r="AN619" s="12"/>
      <c r="AO619" s="12"/>
      <c r="AQ619" s="12">
        <v>-8138.18</v>
      </c>
      <c r="AR619" s="12"/>
      <c r="AS619" s="12"/>
      <c r="AT619" s="12"/>
      <c r="AU619" s="12"/>
      <c r="AW619" s="12">
        <v>-8138.18</v>
      </c>
      <c r="AX619" s="12"/>
      <c r="AY619" s="12"/>
      <c r="AZ619" s="12"/>
      <c r="BD619" s="6"/>
    </row>
    <row r="620" spans="2:56" ht="6" customHeight="1" x14ac:dyDescent="0.2">
      <c r="BD620" s="6"/>
    </row>
    <row r="621" spans="2:56" s="3" customFormat="1" ht="13.5" customHeight="1" x14ac:dyDescent="0.2">
      <c r="B621" s="10">
        <v>203</v>
      </c>
      <c r="D621" s="15" t="s">
        <v>98</v>
      </c>
      <c r="E621" s="15"/>
      <c r="F621" s="15"/>
      <c r="G621" s="15"/>
      <c r="H621" s="15"/>
      <c r="I621" s="15"/>
      <c r="J621" s="17" t="s">
        <v>12</v>
      </c>
      <c r="K621" s="17"/>
      <c r="L621" s="17"/>
      <c r="M621" s="17"/>
      <c r="O621" s="16">
        <v>0</v>
      </c>
      <c r="P621" s="16"/>
      <c r="Q621" s="16"/>
      <c r="R621" s="16"/>
      <c r="S621" s="16"/>
      <c r="U621" s="16">
        <v>0</v>
      </c>
      <c r="V621" s="16"/>
      <c r="W621" s="16"/>
      <c r="X621" s="16"/>
      <c r="Z621" s="16">
        <v>0</v>
      </c>
      <c r="AA621" s="16"/>
      <c r="AB621" s="16"/>
      <c r="AD621" s="16">
        <v>0</v>
      </c>
      <c r="AE621" s="16"/>
      <c r="AF621" s="16"/>
      <c r="AG621" s="16"/>
      <c r="AH621" s="16"/>
      <c r="AJ621" s="16">
        <v>0</v>
      </c>
      <c r="AK621" s="16"/>
      <c r="AM621" s="16">
        <v>0</v>
      </c>
      <c r="AN621" s="16"/>
      <c r="AO621" s="16"/>
      <c r="AQ621" s="16">
        <v>18916</v>
      </c>
      <c r="AR621" s="16"/>
      <c r="AS621" s="16"/>
      <c r="AT621" s="16"/>
      <c r="AU621" s="16"/>
      <c r="AW621" s="16">
        <v>18916</v>
      </c>
      <c r="AX621" s="16"/>
      <c r="AY621" s="16"/>
      <c r="AZ621" s="16"/>
      <c r="BB621" s="4">
        <f>SUM(AW621)</f>
        <v>18916</v>
      </c>
      <c r="BD621" s="5">
        <f>SUM(BB621*100/BB606)</f>
        <v>0.1383031614657971</v>
      </c>
    </row>
    <row r="622" spans="2:56" ht="10.5" customHeight="1" x14ac:dyDescent="0.2">
      <c r="D622" s="15"/>
      <c r="E622" s="15"/>
      <c r="F622" s="15"/>
      <c r="G622" s="15"/>
      <c r="H622" s="15"/>
      <c r="I622" s="15"/>
      <c r="BD622" s="6"/>
    </row>
    <row r="623" spans="2:56" ht="16.5" customHeight="1" x14ac:dyDescent="0.2">
      <c r="D623" s="15"/>
      <c r="E623" s="15"/>
      <c r="F623" s="15"/>
      <c r="G623" s="15"/>
      <c r="H623" s="15"/>
      <c r="I623" s="15"/>
      <c r="J623" s="11" t="s">
        <v>13</v>
      </c>
      <c r="K623" s="11"/>
      <c r="L623" s="11"/>
      <c r="M623" s="11"/>
      <c r="O623" s="12">
        <v>0</v>
      </c>
      <c r="P623" s="12"/>
      <c r="Q623" s="12"/>
      <c r="R623" s="12"/>
      <c r="S623" s="12"/>
      <c r="U623" s="12">
        <v>0</v>
      </c>
      <c r="V623" s="12"/>
      <c r="W623" s="12"/>
      <c r="X623" s="12"/>
      <c r="Z623" s="12">
        <v>0</v>
      </c>
      <c r="AA623" s="12"/>
      <c r="AB623" s="12"/>
      <c r="AD623" s="12">
        <v>0</v>
      </c>
      <c r="AE623" s="12"/>
      <c r="AF623" s="12"/>
      <c r="AG623" s="12"/>
      <c r="AH623" s="12"/>
      <c r="AJ623" s="12">
        <v>0</v>
      </c>
      <c r="AK623" s="12"/>
      <c r="AM623" s="12">
        <v>0</v>
      </c>
      <c r="AN623" s="12"/>
      <c r="AO623" s="12"/>
      <c r="AQ623" s="12">
        <v>0</v>
      </c>
      <c r="AR623" s="12"/>
      <c r="AS623" s="12"/>
      <c r="AT623" s="12"/>
      <c r="AU623" s="12"/>
      <c r="AW623" s="12">
        <v>0</v>
      </c>
      <c r="AX623" s="12"/>
      <c r="AY623" s="12"/>
      <c r="AZ623" s="12"/>
      <c r="BD623" s="6"/>
    </row>
    <row r="624" spans="2:56" ht="13.5" customHeight="1" x14ac:dyDescent="0.2">
      <c r="D624" s="15"/>
      <c r="E624" s="15"/>
      <c r="F624" s="15"/>
      <c r="G624" s="15"/>
      <c r="H624" s="15"/>
      <c r="I624" s="15"/>
      <c r="J624" s="11" t="s">
        <v>14</v>
      </c>
      <c r="K624" s="11"/>
      <c r="L624" s="11"/>
      <c r="M624" s="11"/>
      <c r="O624" s="12">
        <v>0</v>
      </c>
      <c r="P624" s="12"/>
      <c r="Q624" s="12"/>
      <c r="R624" s="12"/>
      <c r="S624" s="12"/>
      <c r="U624" s="12">
        <v>0</v>
      </c>
      <c r="V624" s="12"/>
      <c r="W624" s="12"/>
      <c r="X624" s="12"/>
      <c r="Z624" s="12">
        <v>0</v>
      </c>
      <c r="AA624" s="12"/>
      <c r="AB624" s="12"/>
      <c r="AD624" s="12">
        <v>0</v>
      </c>
      <c r="AE624" s="12"/>
      <c r="AF624" s="12"/>
      <c r="AG624" s="12"/>
      <c r="AH624" s="12"/>
      <c r="AJ624" s="12">
        <v>0</v>
      </c>
      <c r="AK624" s="12"/>
      <c r="AM624" s="12">
        <v>0</v>
      </c>
      <c r="AN624" s="12"/>
      <c r="AO624" s="12"/>
      <c r="AQ624" s="12">
        <v>8245.86</v>
      </c>
      <c r="AR624" s="12"/>
      <c r="AS624" s="12"/>
      <c r="AT624" s="12"/>
      <c r="AU624" s="12"/>
      <c r="AW624" s="12">
        <v>8245.86</v>
      </c>
      <c r="AX624" s="12"/>
      <c r="AY624" s="12"/>
      <c r="AZ624" s="12"/>
      <c r="BD624" s="6"/>
    </row>
    <row r="625" spans="2:56" ht="6.75" customHeight="1" x14ac:dyDescent="0.2">
      <c r="D625" s="15"/>
      <c r="E625" s="15"/>
      <c r="F625" s="15"/>
      <c r="G625" s="15"/>
      <c r="H625" s="15"/>
      <c r="I625" s="15"/>
      <c r="BD625" s="6"/>
    </row>
    <row r="626" spans="2:56" ht="13.5" customHeight="1" x14ac:dyDescent="0.2">
      <c r="D626" s="15"/>
      <c r="E626" s="15"/>
      <c r="F626" s="15"/>
      <c r="G626" s="15"/>
      <c r="H626" s="15"/>
      <c r="I626" s="15"/>
      <c r="J626" s="11" t="s">
        <v>15</v>
      </c>
      <c r="K626" s="11"/>
      <c r="L626" s="11"/>
      <c r="M626" s="11"/>
      <c r="O626" s="12">
        <v>0</v>
      </c>
      <c r="P626" s="12"/>
      <c r="Q626" s="12"/>
      <c r="R626" s="12"/>
      <c r="S626" s="12"/>
      <c r="U626" s="12">
        <v>0</v>
      </c>
      <c r="V626" s="12"/>
      <c r="W626" s="12"/>
      <c r="X626" s="12"/>
      <c r="Z626" s="12">
        <v>0</v>
      </c>
      <c r="AA626" s="12"/>
      <c r="AB626" s="12"/>
      <c r="AD626" s="12">
        <v>0</v>
      </c>
      <c r="AE626" s="12"/>
      <c r="AF626" s="12"/>
      <c r="AG626" s="12"/>
      <c r="AH626" s="12"/>
      <c r="AJ626" s="12">
        <v>0</v>
      </c>
      <c r="AK626" s="12"/>
      <c r="AM626" s="12">
        <v>0</v>
      </c>
      <c r="AN626" s="12"/>
      <c r="AO626" s="12"/>
      <c r="AQ626" s="12">
        <v>10670.14</v>
      </c>
      <c r="AR626" s="12"/>
      <c r="AS626" s="12"/>
      <c r="AT626" s="12"/>
      <c r="AU626" s="12"/>
      <c r="AW626" s="12">
        <v>10670.14</v>
      </c>
      <c r="AX626" s="12"/>
      <c r="AY626" s="12"/>
      <c r="AZ626" s="12"/>
      <c r="BD626" s="6"/>
    </row>
    <row r="627" spans="2:56" ht="6" customHeight="1" x14ac:dyDescent="0.2">
      <c r="BD627" s="6"/>
    </row>
    <row r="628" spans="2:56" s="3" customFormat="1" ht="13.5" customHeight="1" x14ac:dyDescent="0.2">
      <c r="B628" s="10">
        <v>204</v>
      </c>
      <c r="D628" s="15" t="s">
        <v>99</v>
      </c>
      <c r="E628" s="15"/>
      <c r="F628" s="15"/>
      <c r="G628" s="15"/>
      <c r="H628" s="15"/>
      <c r="I628" s="15"/>
      <c r="J628" s="17" t="s">
        <v>12</v>
      </c>
      <c r="K628" s="17"/>
      <c r="L628" s="17"/>
      <c r="M628" s="17"/>
      <c r="O628" s="16">
        <v>0</v>
      </c>
      <c r="P628" s="16"/>
      <c r="Q628" s="16"/>
      <c r="R628" s="16"/>
      <c r="S628" s="16"/>
      <c r="U628" s="16">
        <v>0</v>
      </c>
      <c r="V628" s="16"/>
      <c r="W628" s="16"/>
      <c r="X628" s="16"/>
      <c r="Z628" s="16">
        <v>0</v>
      </c>
      <c r="AA628" s="16"/>
      <c r="AB628" s="16"/>
      <c r="AD628" s="16">
        <v>0</v>
      </c>
      <c r="AE628" s="16"/>
      <c r="AF628" s="16"/>
      <c r="AG628" s="16"/>
      <c r="AH628" s="16"/>
      <c r="AJ628" s="16">
        <v>0</v>
      </c>
      <c r="AK628" s="16"/>
      <c r="AM628" s="16">
        <v>0</v>
      </c>
      <c r="AN628" s="16"/>
      <c r="AO628" s="16"/>
      <c r="AQ628" s="16">
        <v>1630349</v>
      </c>
      <c r="AR628" s="16"/>
      <c r="AS628" s="16"/>
      <c r="AT628" s="16"/>
      <c r="AU628" s="16"/>
      <c r="AW628" s="16">
        <v>1630349</v>
      </c>
      <c r="AX628" s="16"/>
      <c r="AY628" s="16"/>
      <c r="AZ628" s="16"/>
      <c r="BB628" s="4">
        <f>SUM(AW628)</f>
        <v>1630349</v>
      </c>
      <c r="BD628" s="5">
        <f>SUM(BB628*100/BB606)</f>
        <v>11.920195654081244</v>
      </c>
    </row>
    <row r="629" spans="2:56" ht="10.5" customHeight="1" x14ac:dyDescent="0.2">
      <c r="D629" s="15"/>
      <c r="E629" s="15"/>
      <c r="F629" s="15"/>
      <c r="G629" s="15"/>
      <c r="H629" s="15"/>
      <c r="I629" s="15"/>
      <c r="BD629" s="6"/>
    </row>
    <row r="630" spans="2:56" ht="16.5" customHeight="1" x14ac:dyDescent="0.2">
      <c r="D630" s="15"/>
      <c r="E630" s="15"/>
      <c r="F630" s="15"/>
      <c r="G630" s="15"/>
      <c r="H630" s="15"/>
      <c r="I630" s="15"/>
      <c r="J630" s="11" t="s">
        <v>13</v>
      </c>
      <c r="K630" s="11"/>
      <c r="L630" s="11"/>
      <c r="M630" s="11"/>
      <c r="O630" s="12">
        <v>0</v>
      </c>
      <c r="P630" s="12"/>
      <c r="Q630" s="12"/>
      <c r="R630" s="12"/>
      <c r="S630" s="12"/>
      <c r="U630" s="12">
        <v>0</v>
      </c>
      <c r="V630" s="12"/>
      <c r="W630" s="12"/>
      <c r="X630" s="12"/>
      <c r="Z630" s="12">
        <v>0</v>
      </c>
      <c r="AA630" s="12"/>
      <c r="AB630" s="12"/>
      <c r="AD630" s="12">
        <v>0</v>
      </c>
      <c r="AE630" s="12"/>
      <c r="AF630" s="12"/>
      <c r="AG630" s="12"/>
      <c r="AH630" s="12"/>
      <c r="AJ630" s="12">
        <v>0</v>
      </c>
      <c r="AK630" s="12"/>
      <c r="AM630" s="12">
        <v>0</v>
      </c>
      <c r="AN630" s="12"/>
      <c r="AO630" s="12"/>
      <c r="AQ630" s="12">
        <v>54000</v>
      </c>
      <c r="AR630" s="12"/>
      <c r="AS630" s="12"/>
      <c r="AT630" s="12"/>
      <c r="AU630" s="12"/>
      <c r="AW630" s="12">
        <v>54000</v>
      </c>
      <c r="AX630" s="12"/>
      <c r="AY630" s="12"/>
      <c r="AZ630" s="12"/>
      <c r="BD630" s="6"/>
    </row>
    <row r="631" spans="2:56" ht="13.5" customHeight="1" x14ac:dyDescent="0.2">
      <c r="D631" s="15"/>
      <c r="E631" s="15"/>
      <c r="F631" s="15"/>
      <c r="G631" s="15"/>
      <c r="H631" s="15"/>
      <c r="I631" s="15"/>
      <c r="J631" s="11" t="s">
        <v>14</v>
      </c>
      <c r="K631" s="11"/>
      <c r="L631" s="11"/>
      <c r="M631" s="11"/>
      <c r="O631" s="12">
        <v>0</v>
      </c>
      <c r="P631" s="12"/>
      <c r="Q631" s="12"/>
      <c r="R631" s="12"/>
      <c r="S631" s="12"/>
      <c r="U631" s="12">
        <v>0</v>
      </c>
      <c r="V631" s="12"/>
      <c r="W631" s="12"/>
      <c r="X631" s="12"/>
      <c r="Z631" s="12">
        <v>0</v>
      </c>
      <c r="AA631" s="12"/>
      <c r="AB631" s="12"/>
      <c r="AD631" s="12">
        <v>0</v>
      </c>
      <c r="AE631" s="12"/>
      <c r="AF631" s="12"/>
      <c r="AG631" s="12"/>
      <c r="AH631" s="12"/>
      <c r="AJ631" s="12">
        <v>0</v>
      </c>
      <c r="AK631" s="12"/>
      <c r="AM631" s="12">
        <v>0</v>
      </c>
      <c r="AN631" s="12"/>
      <c r="AO631" s="12"/>
      <c r="AQ631" s="12">
        <v>1608349</v>
      </c>
      <c r="AR631" s="12"/>
      <c r="AS631" s="12"/>
      <c r="AT631" s="12"/>
      <c r="AU631" s="12"/>
      <c r="AW631" s="12">
        <v>1608349</v>
      </c>
      <c r="AX631" s="12"/>
      <c r="AY631" s="12"/>
      <c r="AZ631" s="12"/>
      <c r="BD631" s="6"/>
    </row>
    <row r="632" spans="2:56" ht="6.75" customHeight="1" x14ac:dyDescent="0.2">
      <c r="D632" s="15"/>
      <c r="E632" s="15"/>
      <c r="F632" s="15"/>
      <c r="G632" s="15"/>
      <c r="H632" s="15"/>
      <c r="I632" s="15"/>
      <c r="BD632" s="6"/>
    </row>
    <row r="633" spans="2:56" ht="13.5" customHeight="1" x14ac:dyDescent="0.2">
      <c r="D633" s="15"/>
      <c r="E633" s="15"/>
      <c r="F633" s="15"/>
      <c r="G633" s="15"/>
      <c r="H633" s="15"/>
      <c r="I633" s="15"/>
      <c r="J633" s="11" t="s">
        <v>15</v>
      </c>
      <c r="K633" s="11"/>
      <c r="L633" s="11"/>
      <c r="M633" s="11"/>
      <c r="O633" s="12">
        <v>0</v>
      </c>
      <c r="P633" s="12"/>
      <c r="Q633" s="12"/>
      <c r="R633" s="12"/>
      <c r="S633" s="12"/>
      <c r="U633" s="12">
        <v>0</v>
      </c>
      <c r="V633" s="12"/>
      <c r="W633" s="12"/>
      <c r="X633" s="12"/>
      <c r="Z633" s="12">
        <v>0</v>
      </c>
      <c r="AA633" s="12"/>
      <c r="AB633" s="12"/>
      <c r="AD633" s="12">
        <v>0</v>
      </c>
      <c r="AE633" s="12"/>
      <c r="AF633" s="12"/>
      <c r="AG633" s="12"/>
      <c r="AH633" s="12"/>
      <c r="AJ633" s="12">
        <v>0</v>
      </c>
      <c r="AK633" s="12"/>
      <c r="AM633" s="12">
        <v>0</v>
      </c>
      <c r="AN633" s="12"/>
      <c r="AO633" s="12"/>
      <c r="AQ633" s="12">
        <v>22000</v>
      </c>
      <c r="AR633" s="12"/>
      <c r="AS633" s="12"/>
      <c r="AT633" s="12"/>
      <c r="AU633" s="12"/>
      <c r="AW633" s="12">
        <v>22000</v>
      </c>
      <c r="AX633" s="12"/>
      <c r="AY633" s="12"/>
      <c r="AZ633" s="12"/>
      <c r="BD633" s="6"/>
    </row>
    <row r="634" spans="2:56" ht="6" customHeight="1" x14ac:dyDescent="0.2">
      <c r="BD634" s="6"/>
    </row>
    <row r="635" spans="2:56" s="3" customFormat="1" ht="13.5" customHeight="1" x14ac:dyDescent="0.2">
      <c r="B635" s="10">
        <v>205</v>
      </c>
      <c r="D635" s="15" t="s">
        <v>100</v>
      </c>
      <c r="E635" s="15"/>
      <c r="F635" s="15"/>
      <c r="G635" s="15"/>
      <c r="H635" s="15"/>
      <c r="I635" s="15"/>
      <c r="J635" s="17" t="s">
        <v>12</v>
      </c>
      <c r="K635" s="17"/>
      <c r="L635" s="17"/>
      <c r="M635" s="17"/>
      <c r="O635" s="16">
        <v>0</v>
      </c>
      <c r="P635" s="16"/>
      <c r="Q635" s="16"/>
      <c r="R635" s="16"/>
      <c r="S635" s="16"/>
      <c r="U635" s="16">
        <v>0</v>
      </c>
      <c r="V635" s="16"/>
      <c r="W635" s="16"/>
      <c r="X635" s="16"/>
      <c r="Z635" s="16">
        <v>0</v>
      </c>
      <c r="AA635" s="16"/>
      <c r="AB635" s="16"/>
      <c r="AD635" s="16">
        <v>0</v>
      </c>
      <c r="AE635" s="16"/>
      <c r="AF635" s="16"/>
      <c r="AG635" s="16"/>
      <c r="AH635" s="16"/>
      <c r="AJ635" s="16">
        <v>0</v>
      </c>
      <c r="AK635" s="16"/>
      <c r="AM635" s="16">
        <v>0</v>
      </c>
      <c r="AN635" s="16"/>
      <c r="AO635" s="16"/>
      <c r="AQ635" s="16">
        <v>1239429</v>
      </c>
      <c r="AR635" s="16"/>
      <c r="AS635" s="16"/>
      <c r="AT635" s="16"/>
      <c r="AU635" s="16"/>
      <c r="AW635" s="16">
        <v>1239429</v>
      </c>
      <c r="AX635" s="16"/>
      <c r="AY635" s="16"/>
      <c r="AZ635" s="16"/>
      <c r="BB635" s="4">
        <f>SUM(AW635)</f>
        <v>1239429</v>
      </c>
      <c r="BD635" s="5">
        <f>SUM(BB635*100/BB606)</f>
        <v>9.062008305793583</v>
      </c>
    </row>
    <row r="636" spans="2:56" ht="10.5" customHeight="1" x14ac:dyDescent="0.2">
      <c r="D636" s="15"/>
      <c r="E636" s="15"/>
      <c r="F636" s="15"/>
      <c r="G636" s="15"/>
      <c r="H636" s="15"/>
      <c r="I636" s="15"/>
    </row>
    <row r="637" spans="2:56" ht="16.5" customHeight="1" x14ac:dyDescent="0.2">
      <c r="D637" s="15"/>
      <c r="E637" s="15"/>
      <c r="F637" s="15"/>
      <c r="G637" s="15"/>
      <c r="H637" s="15"/>
      <c r="I637" s="15"/>
      <c r="J637" s="11" t="s">
        <v>13</v>
      </c>
      <c r="K637" s="11"/>
      <c r="L637" s="11"/>
      <c r="M637" s="11"/>
      <c r="O637" s="12">
        <v>0</v>
      </c>
      <c r="P637" s="12"/>
      <c r="Q637" s="12"/>
      <c r="R637" s="12"/>
      <c r="S637" s="12"/>
      <c r="U637" s="12">
        <v>0</v>
      </c>
      <c r="V637" s="12"/>
      <c r="W637" s="12"/>
      <c r="X637" s="12"/>
      <c r="Z637" s="12">
        <v>0</v>
      </c>
      <c r="AA637" s="12"/>
      <c r="AB637" s="12"/>
      <c r="AD637" s="12">
        <v>0</v>
      </c>
      <c r="AE637" s="12"/>
      <c r="AF637" s="12"/>
      <c r="AG637" s="12"/>
      <c r="AH637" s="12"/>
      <c r="AJ637" s="12">
        <v>0</v>
      </c>
      <c r="AK637" s="12"/>
      <c r="AM637" s="12">
        <v>0</v>
      </c>
      <c r="AN637" s="12"/>
      <c r="AO637" s="12"/>
      <c r="AQ637" s="12">
        <v>0</v>
      </c>
      <c r="AR637" s="12"/>
      <c r="AS637" s="12"/>
      <c r="AT637" s="12"/>
      <c r="AU637" s="12"/>
      <c r="AW637" s="12">
        <v>0</v>
      </c>
      <c r="AX637" s="12"/>
      <c r="AY637" s="12"/>
      <c r="AZ637" s="12"/>
    </row>
    <row r="638" spans="2:56" ht="13.5" customHeight="1" x14ac:dyDescent="0.2">
      <c r="D638" s="15"/>
      <c r="E638" s="15"/>
      <c r="F638" s="15"/>
      <c r="G638" s="15"/>
      <c r="H638" s="15"/>
      <c r="I638" s="15"/>
      <c r="J638" s="11" t="s">
        <v>14</v>
      </c>
      <c r="K638" s="11"/>
      <c r="L638" s="11"/>
      <c r="M638" s="11"/>
      <c r="O638" s="12">
        <v>0</v>
      </c>
      <c r="P638" s="12"/>
      <c r="Q638" s="12"/>
      <c r="R638" s="12"/>
      <c r="S638" s="12"/>
      <c r="U638" s="12">
        <v>0</v>
      </c>
      <c r="V638" s="12"/>
      <c r="W638" s="12"/>
      <c r="X638" s="12"/>
      <c r="Z638" s="12">
        <v>0</v>
      </c>
      <c r="AA638" s="12"/>
      <c r="AB638" s="12"/>
      <c r="AD638" s="12">
        <v>0</v>
      </c>
      <c r="AE638" s="12"/>
      <c r="AF638" s="12"/>
      <c r="AG638" s="12"/>
      <c r="AH638" s="12"/>
      <c r="AJ638" s="12">
        <v>0</v>
      </c>
      <c r="AK638" s="12"/>
      <c r="AM638" s="12">
        <v>0</v>
      </c>
      <c r="AN638" s="12"/>
      <c r="AO638" s="12"/>
      <c r="AQ638" s="12">
        <v>1295003.05</v>
      </c>
      <c r="AR638" s="12"/>
      <c r="AS638" s="12"/>
      <c r="AT638" s="12"/>
      <c r="AU638" s="12"/>
      <c r="AW638" s="12">
        <v>1295003.05</v>
      </c>
      <c r="AX638" s="12"/>
      <c r="AY638" s="12"/>
      <c r="AZ638" s="12"/>
    </row>
    <row r="639" spans="2:56" ht="6.75" customHeight="1" x14ac:dyDescent="0.2">
      <c r="D639" s="15"/>
      <c r="E639" s="15"/>
      <c r="F639" s="15"/>
      <c r="G639" s="15"/>
      <c r="H639" s="15"/>
      <c r="I639" s="15"/>
    </row>
    <row r="640" spans="2:56" ht="13.5" customHeight="1" x14ac:dyDescent="0.2">
      <c r="D640" s="15"/>
      <c r="E640" s="15"/>
      <c r="F640" s="15"/>
      <c r="G640" s="15"/>
      <c r="H640" s="15"/>
      <c r="I640" s="15"/>
      <c r="J640" s="11" t="s">
        <v>15</v>
      </c>
      <c r="K640" s="11"/>
      <c r="L640" s="11"/>
      <c r="M640" s="11"/>
      <c r="O640" s="12">
        <v>0</v>
      </c>
      <c r="P640" s="12"/>
      <c r="Q640" s="12"/>
      <c r="R640" s="12"/>
      <c r="S640" s="12"/>
      <c r="U640" s="12">
        <v>0</v>
      </c>
      <c r="V640" s="12"/>
      <c r="W640" s="12"/>
      <c r="X640" s="12"/>
      <c r="Z640" s="12">
        <v>0</v>
      </c>
      <c r="AA640" s="12"/>
      <c r="AB640" s="12"/>
      <c r="AD640" s="12">
        <v>0</v>
      </c>
      <c r="AE640" s="12"/>
      <c r="AF640" s="12"/>
      <c r="AG640" s="12"/>
      <c r="AH640" s="12"/>
      <c r="AJ640" s="12">
        <v>0</v>
      </c>
      <c r="AK640" s="12"/>
      <c r="AM640" s="12">
        <v>0</v>
      </c>
      <c r="AN640" s="12"/>
      <c r="AO640" s="12"/>
      <c r="AQ640" s="12">
        <v>-55574.05</v>
      </c>
      <c r="AR640" s="12"/>
      <c r="AS640" s="12"/>
      <c r="AT640" s="12"/>
      <c r="AU640" s="12"/>
      <c r="AW640" s="12">
        <v>-55574.05</v>
      </c>
      <c r="AX640" s="12"/>
      <c r="AY640" s="12"/>
      <c r="AZ640" s="12"/>
    </row>
    <row r="641" spans="2:56" ht="9.75" customHeight="1" x14ac:dyDescent="0.2"/>
    <row r="642" spans="2:56" ht="15.75" customHeight="1" x14ac:dyDescent="0.2">
      <c r="C642" s="15" t="s">
        <v>101</v>
      </c>
      <c r="D642" s="15"/>
      <c r="E642" s="15"/>
      <c r="F642" s="15"/>
      <c r="G642" s="15"/>
      <c r="H642" s="15"/>
      <c r="I642" s="15"/>
      <c r="J642" s="11" t="s">
        <v>12</v>
      </c>
      <c r="K642" s="11"/>
      <c r="L642" s="11"/>
      <c r="M642" s="11"/>
      <c r="O642" s="12">
        <v>412767000</v>
      </c>
      <c r="P642" s="12"/>
      <c r="Q642" s="12"/>
      <c r="R642" s="12"/>
      <c r="S642" s="12"/>
      <c r="U642" s="12">
        <v>39064900</v>
      </c>
      <c r="V642" s="12"/>
      <c r="W642" s="12"/>
      <c r="X642" s="12"/>
      <c r="Z642" s="12">
        <v>218453258.5</v>
      </c>
      <c r="AA642" s="12"/>
      <c r="AB642" s="12"/>
      <c r="AD642" s="12">
        <v>23587167.469999999</v>
      </c>
      <c r="AE642" s="12"/>
      <c r="AF642" s="12"/>
      <c r="AG642" s="12"/>
      <c r="AH642" s="12"/>
      <c r="AJ642" s="12">
        <v>170729502.13999999</v>
      </c>
      <c r="AK642" s="12"/>
      <c r="AM642" s="12">
        <v>3000000</v>
      </c>
      <c r="AN642" s="12"/>
      <c r="AO642" s="12"/>
      <c r="AQ642" s="12">
        <v>356681854.95999998</v>
      </c>
      <c r="AR642" s="12"/>
      <c r="AS642" s="12"/>
      <c r="AT642" s="12"/>
      <c r="AU642" s="12"/>
      <c r="AW642" s="12">
        <v>1224918183.0699999</v>
      </c>
      <c r="AX642" s="12"/>
      <c r="AY642" s="12"/>
      <c r="AZ642" s="12"/>
    </row>
    <row r="643" spans="2:56" ht="13.5" customHeight="1" x14ac:dyDescent="0.2">
      <c r="C643" s="15"/>
      <c r="D643" s="15"/>
      <c r="E643" s="15"/>
      <c r="F643" s="15"/>
      <c r="G643" s="15"/>
      <c r="H643" s="15"/>
      <c r="I643" s="15"/>
      <c r="J643" s="11" t="s">
        <v>13</v>
      </c>
      <c r="K643" s="11"/>
      <c r="L643" s="11"/>
      <c r="M643" s="11"/>
      <c r="O643" s="12">
        <v>0</v>
      </c>
      <c r="P643" s="12"/>
      <c r="Q643" s="12"/>
      <c r="R643" s="12"/>
      <c r="S643" s="12"/>
      <c r="U643" s="12">
        <v>0</v>
      </c>
      <c r="V643" s="12"/>
      <c r="W643" s="12"/>
      <c r="X643" s="12"/>
      <c r="Z643" s="12">
        <v>77478004.349999994</v>
      </c>
      <c r="AA643" s="12"/>
      <c r="AB643" s="12"/>
      <c r="AD643" s="12">
        <v>4461538</v>
      </c>
      <c r="AE643" s="12"/>
      <c r="AF643" s="12"/>
      <c r="AG643" s="12"/>
      <c r="AH643" s="12"/>
      <c r="AJ643" s="12">
        <v>107133300</v>
      </c>
      <c r="AK643" s="12"/>
      <c r="AM643" s="12">
        <v>0</v>
      </c>
      <c r="AN643" s="12"/>
      <c r="AO643" s="12"/>
      <c r="AQ643" s="12">
        <v>111062683.09</v>
      </c>
      <c r="AR643" s="12"/>
      <c r="AS643" s="12"/>
      <c r="AT643" s="12"/>
      <c r="AU643" s="12"/>
      <c r="AW643" s="12">
        <v>300135525.44</v>
      </c>
      <c r="AX643" s="12"/>
      <c r="AY643" s="12"/>
      <c r="AZ643" s="12"/>
    </row>
    <row r="644" spans="2:56" ht="6.75" customHeight="1" x14ac:dyDescent="0.2">
      <c r="C644" s="15"/>
      <c r="D644" s="15"/>
      <c r="E644" s="15"/>
      <c r="F644" s="15"/>
      <c r="G644" s="15"/>
      <c r="H644" s="15"/>
      <c r="I644" s="15"/>
    </row>
    <row r="645" spans="2:56" ht="13.5" customHeight="1" x14ac:dyDescent="0.2">
      <c r="C645" s="15"/>
      <c r="D645" s="15"/>
      <c r="E645" s="15"/>
      <c r="F645" s="15"/>
      <c r="G645" s="15"/>
      <c r="H645" s="15"/>
      <c r="I645" s="15"/>
      <c r="J645" s="11" t="s">
        <v>14</v>
      </c>
      <c r="K645" s="11"/>
      <c r="L645" s="11"/>
      <c r="M645" s="11"/>
      <c r="O645" s="12">
        <v>438859378.81999999</v>
      </c>
      <c r="P645" s="12"/>
      <c r="Q645" s="12"/>
      <c r="R645" s="12"/>
      <c r="S645" s="12"/>
      <c r="U645" s="12">
        <v>50673598</v>
      </c>
      <c r="V645" s="12"/>
      <c r="W645" s="12"/>
      <c r="X645" s="12"/>
      <c r="Z645" s="12">
        <v>218218282.12</v>
      </c>
      <c r="AA645" s="12"/>
      <c r="AB645" s="12"/>
      <c r="AD645" s="12">
        <v>23296724.25</v>
      </c>
      <c r="AE645" s="12"/>
      <c r="AF645" s="12"/>
      <c r="AG645" s="12"/>
      <c r="AH645" s="12"/>
      <c r="AJ645" s="12">
        <v>170729498.24000001</v>
      </c>
      <c r="AK645" s="12"/>
      <c r="AM645" s="12">
        <v>3000000</v>
      </c>
      <c r="AN645" s="12"/>
      <c r="AO645" s="12"/>
      <c r="AQ645" s="12">
        <v>356526800.98000002</v>
      </c>
      <c r="AR645" s="12"/>
      <c r="AS645" s="12"/>
      <c r="AT645" s="12"/>
      <c r="AU645" s="12"/>
      <c r="AW645" s="12">
        <v>1136196024.4100001</v>
      </c>
      <c r="AX645" s="12"/>
      <c r="AY645" s="12"/>
      <c r="AZ645" s="12"/>
    </row>
    <row r="646" spans="2:56" ht="6.75" customHeight="1" x14ac:dyDescent="0.2">
      <c r="C646" s="15"/>
      <c r="D646" s="15"/>
      <c r="E646" s="15"/>
      <c r="F646" s="15"/>
      <c r="G646" s="15"/>
      <c r="H646" s="15"/>
      <c r="I646" s="15"/>
    </row>
    <row r="647" spans="2:56" ht="5.25" customHeight="1" x14ac:dyDescent="0.2">
      <c r="C647" s="15"/>
      <c r="D647" s="15"/>
      <c r="E647" s="15"/>
      <c r="F647" s="15"/>
      <c r="G647" s="15"/>
      <c r="H647" s="15"/>
      <c r="I647" s="15"/>
      <c r="J647" s="11" t="s">
        <v>15</v>
      </c>
      <c r="K647" s="11"/>
      <c r="L647" s="11"/>
      <c r="M647" s="11"/>
      <c r="O647" s="12">
        <v>-26092378.82</v>
      </c>
      <c r="P647" s="12"/>
      <c r="Q647" s="12"/>
      <c r="R647" s="12"/>
      <c r="S647" s="12"/>
      <c r="U647" s="12">
        <v>-11608698</v>
      </c>
      <c r="V647" s="12"/>
      <c r="W647" s="12"/>
      <c r="X647" s="12"/>
      <c r="Z647" s="12">
        <v>234976.38</v>
      </c>
      <c r="AA647" s="12"/>
      <c r="AB647" s="12"/>
      <c r="AD647" s="12">
        <v>290443.21999999997</v>
      </c>
      <c r="AE647" s="12"/>
      <c r="AF647" s="12"/>
      <c r="AG647" s="12"/>
      <c r="AH647" s="12"/>
      <c r="AJ647" s="12">
        <v>3.9</v>
      </c>
      <c r="AK647" s="12"/>
      <c r="AM647" s="12">
        <v>0</v>
      </c>
      <c r="AN647" s="12"/>
      <c r="AO647" s="12"/>
      <c r="AQ647" s="12">
        <v>155053.98000000001</v>
      </c>
      <c r="AR647" s="12"/>
      <c r="AS647" s="12"/>
      <c r="AT647" s="12"/>
      <c r="AU647" s="12"/>
      <c r="AW647" s="12">
        <v>88722158.659999996</v>
      </c>
      <c r="AX647" s="12"/>
      <c r="AY647" s="12"/>
      <c r="AZ647" s="12"/>
    </row>
    <row r="648" spans="2:56" ht="7.5" customHeight="1" x14ac:dyDescent="0.2">
      <c r="J648" s="11"/>
      <c r="K648" s="11"/>
      <c r="L648" s="11"/>
      <c r="M648" s="11"/>
      <c r="O648" s="12"/>
      <c r="P648" s="12"/>
      <c r="Q648" s="12"/>
      <c r="R648" s="12"/>
      <c r="S648" s="12"/>
      <c r="U648" s="12"/>
      <c r="V648" s="12"/>
      <c r="W648" s="12"/>
      <c r="X648" s="12"/>
      <c r="Z648" s="12"/>
      <c r="AA648" s="12"/>
      <c r="AB648" s="12"/>
      <c r="AD648" s="12"/>
      <c r="AE648" s="12"/>
      <c r="AF648" s="12"/>
      <c r="AG648" s="12"/>
      <c r="AH648" s="12"/>
      <c r="AJ648" s="12"/>
      <c r="AK648" s="12"/>
      <c r="AM648" s="12"/>
      <c r="AN648" s="12"/>
      <c r="AO648" s="12"/>
      <c r="AQ648" s="12"/>
      <c r="AR648" s="12"/>
      <c r="AS648" s="12"/>
      <c r="AT648" s="12"/>
      <c r="AU648" s="12"/>
      <c r="AW648" s="12"/>
      <c r="AX648" s="12"/>
      <c r="AY648" s="12"/>
      <c r="AZ648" s="12"/>
    </row>
    <row r="649" spans="2:56" ht="9.75" customHeight="1" x14ac:dyDescent="0.2"/>
    <row r="650" spans="2:56" s="1" customFormat="1" ht="15.75" customHeight="1" x14ac:dyDescent="0.2">
      <c r="B650" s="9"/>
      <c r="D650" s="15" t="s">
        <v>102</v>
      </c>
      <c r="E650" s="15"/>
      <c r="F650" s="15"/>
      <c r="G650" s="15"/>
      <c r="H650" s="15"/>
      <c r="I650" s="15"/>
      <c r="J650" s="19" t="s">
        <v>12</v>
      </c>
      <c r="K650" s="19"/>
      <c r="L650" s="19"/>
      <c r="M650" s="19"/>
      <c r="O650" s="18">
        <v>0</v>
      </c>
      <c r="P650" s="18"/>
      <c r="Q650" s="18"/>
      <c r="R650" s="18"/>
      <c r="S650" s="18"/>
      <c r="U650" s="18">
        <v>0</v>
      </c>
      <c r="V650" s="18"/>
      <c r="W650" s="18"/>
      <c r="X650" s="18"/>
      <c r="Z650" s="18">
        <v>39067654</v>
      </c>
      <c r="AA650" s="18"/>
      <c r="AB650" s="18"/>
      <c r="AD650" s="18">
        <v>0</v>
      </c>
      <c r="AE650" s="18"/>
      <c r="AF650" s="18"/>
      <c r="AG650" s="18"/>
      <c r="AH650" s="18"/>
      <c r="AJ650" s="18">
        <v>0</v>
      </c>
      <c r="AK650" s="18"/>
      <c r="AM650" s="18">
        <v>3000000</v>
      </c>
      <c r="AN650" s="18"/>
      <c r="AO650" s="18"/>
      <c r="AQ650" s="18">
        <v>105266028.09999999</v>
      </c>
      <c r="AR650" s="18"/>
      <c r="AS650" s="18"/>
      <c r="AT650" s="18"/>
      <c r="AU650" s="18"/>
      <c r="AW650" s="18">
        <v>147333682.09999999</v>
      </c>
      <c r="AX650" s="18"/>
      <c r="AY650" s="18"/>
      <c r="AZ650" s="18"/>
      <c r="BB650" s="2">
        <f>SUM(BB658:BB721)</f>
        <v>147333682.10000002</v>
      </c>
      <c r="BD650" s="7">
        <f>SUM(BD658:BD721)</f>
        <v>99.999999999999972</v>
      </c>
    </row>
    <row r="651" spans="2:56" ht="13.5" customHeight="1" x14ac:dyDescent="0.2">
      <c r="D651" s="15"/>
      <c r="E651" s="15"/>
      <c r="F651" s="15"/>
      <c r="G651" s="15"/>
      <c r="H651" s="15"/>
      <c r="I651" s="15"/>
      <c r="J651" s="11" t="s">
        <v>13</v>
      </c>
      <c r="K651" s="11"/>
      <c r="L651" s="11"/>
      <c r="M651" s="11"/>
      <c r="O651" s="12">
        <v>0</v>
      </c>
      <c r="P651" s="12"/>
      <c r="Q651" s="12"/>
      <c r="R651" s="12"/>
      <c r="S651" s="12"/>
      <c r="U651" s="12">
        <v>0</v>
      </c>
      <c r="V651" s="12"/>
      <c r="W651" s="12"/>
      <c r="X651" s="12"/>
      <c r="Z651" s="12">
        <v>1280627.96</v>
      </c>
      <c r="AA651" s="12"/>
      <c r="AB651" s="12"/>
      <c r="AD651" s="12">
        <v>0</v>
      </c>
      <c r="AE651" s="12"/>
      <c r="AF651" s="12"/>
      <c r="AG651" s="12"/>
      <c r="AH651" s="12"/>
      <c r="AJ651" s="12">
        <v>0</v>
      </c>
      <c r="AK651" s="12"/>
      <c r="AM651" s="12">
        <v>0</v>
      </c>
      <c r="AN651" s="12"/>
      <c r="AO651" s="12"/>
      <c r="AQ651" s="12">
        <v>45588216.799999997</v>
      </c>
      <c r="AR651" s="12"/>
      <c r="AS651" s="12"/>
      <c r="AT651" s="12"/>
      <c r="AU651" s="12"/>
      <c r="AW651" s="12">
        <v>46868844.759999998</v>
      </c>
      <c r="AX651" s="12"/>
      <c r="AY651" s="12"/>
      <c r="AZ651" s="12"/>
    </row>
    <row r="652" spans="2:56" ht="6.75" customHeight="1" x14ac:dyDescent="0.2">
      <c r="D652" s="15"/>
      <c r="E652" s="15"/>
      <c r="F652" s="15"/>
      <c r="G652" s="15"/>
      <c r="H652" s="15"/>
      <c r="I652" s="15"/>
    </row>
    <row r="653" spans="2:56" ht="13.5" customHeight="1" x14ac:dyDescent="0.2">
      <c r="D653" s="15"/>
      <c r="E653" s="15"/>
      <c r="F653" s="15"/>
      <c r="G653" s="15"/>
      <c r="H653" s="15"/>
      <c r="I653" s="15"/>
      <c r="J653" s="11" t="s">
        <v>14</v>
      </c>
      <c r="K653" s="11"/>
      <c r="L653" s="11"/>
      <c r="M653" s="11"/>
      <c r="O653" s="12">
        <v>0</v>
      </c>
      <c r="P653" s="12"/>
      <c r="Q653" s="12"/>
      <c r="R653" s="12"/>
      <c r="S653" s="12"/>
      <c r="U653" s="12">
        <v>0</v>
      </c>
      <c r="V653" s="12"/>
      <c r="W653" s="12"/>
      <c r="X653" s="12"/>
      <c r="Z653" s="12">
        <v>39316585.25</v>
      </c>
      <c r="AA653" s="12"/>
      <c r="AB653" s="12"/>
      <c r="AD653" s="12">
        <v>0</v>
      </c>
      <c r="AE653" s="12"/>
      <c r="AF653" s="12"/>
      <c r="AG653" s="12"/>
      <c r="AH653" s="12"/>
      <c r="AJ653" s="12">
        <v>0</v>
      </c>
      <c r="AK653" s="12"/>
      <c r="AM653" s="12">
        <v>3000000</v>
      </c>
      <c r="AN653" s="12"/>
      <c r="AO653" s="12"/>
      <c r="AQ653" s="12">
        <v>104951190.38</v>
      </c>
      <c r="AR653" s="12"/>
      <c r="AS653" s="12"/>
      <c r="AT653" s="12"/>
      <c r="AU653" s="12"/>
      <c r="AW653" s="12">
        <v>145232275.63</v>
      </c>
      <c r="AX653" s="12"/>
      <c r="AY653" s="12"/>
      <c r="AZ653" s="12"/>
    </row>
    <row r="654" spans="2:56" ht="6.75" customHeight="1" x14ac:dyDescent="0.2">
      <c r="D654" s="15"/>
      <c r="E654" s="15"/>
      <c r="F654" s="15"/>
      <c r="G654" s="15"/>
      <c r="H654" s="15"/>
      <c r="I654" s="15"/>
    </row>
    <row r="655" spans="2:56" ht="5.25" customHeight="1" x14ac:dyDescent="0.2">
      <c r="D655" s="15"/>
      <c r="E655" s="15"/>
      <c r="F655" s="15"/>
      <c r="G655" s="15"/>
      <c r="H655" s="15"/>
      <c r="I655" s="15"/>
      <c r="J655" s="11" t="s">
        <v>15</v>
      </c>
      <c r="K655" s="11"/>
      <c r="L655" s="11"/>
      <c r="M655" s="11"/>
      <c r="O655" s="12">
        <v>0</v>
      </c>
      <c r="P655" s="12"/>
      <c r="Q655" s="12"/>
      <c r="R655" s="12"/>
      <c r="S655" s="12"/>
      <c r="U655" s="12">
        <v>0</v>
      </c>
      <c r="V655" s="12"/>
      <c r="W655" s="12"/>
      <c r="X655" s="12"/>
      <c r="Z655" s="12">
        <v>-248931.25</v>
      </c>
      <c r="AA655" s="12"/>
      <c r="AB655" s="12"/>
      <c r="AD655" s="12">
        <v>0</v>
      </c>
      <c r="AE655" s="12"/>
      <c r="AF655" s="12"/>
      <c r="AG655" s="12"/>
      <c r="AH655" s="12"/>
      <c r="AJ655" s="12">
        <v>0</v>
      </c>
      <c r="AK655" s="12"/>
      <c r="AM655" s="12">
        <v>0</v>
      </c>
      <c r="AN655" s="12"/>
      <c r="AO655" s="12"/>
      <c r="AQ655" s="12">
        <v>314837.71999999997</v>
      </c>
      <c r="AR655" s="12"/>
      <c r="AS655" s="12"/>
      <c r="AT655" s="12"/>
      <c r="AU655" s="12"/>
      <c r="AW655" s="12">
        <v>2101406.4700000002</v>
      </c>
      <c r="AX655" s="12"/>
      <c r="AY655" s="12"/>
      <c r="AZ655" s="12"/>
    </row>
    <row r="656" spans="2:56" ht="7.5" customHeight="1" x14ac:dyDescent="0.2">
      <c r="J656" s="11"/>
      <c r="K656" s="11"/>
      <c r="L656" s="11"/>
      <c r="M656" s="11"/>
      <c r="O656" s="12"/>
      <c r="P656" s="12"/>
      <c r="Q656" s="12"/>
      <c r="R656" s="12"/>
      <c r="S656" s="12"/>
      <c r="U656" s="12"/>
      <c r="V656" s="12"/>
      <c r="W656" s="12"/>
      <c r="X656" s="12"/>
      <c r="Z656" s="12"/>
      <c r="AA656" s="12"/>
      <c r="AB656" s="12"/>
      <c r="AD656" s="12"/>
      <c r="AE656" s="12"/>
      <c r="AF656" s="12"/>
      <c r="AG656" s="12"/>
      <c r="AH656" s="12"/>
      <c r="AJ656" s="12"/>
      <c r="AK656" s="12"/>
      <c r="AM656" s="12"/>
      <c r="AN656" s="12"/>
      <c r="AO656" s="12"/>
      <c r="AQ656" s="12"/>
      <c r="AR656" s="12"/>
      <c r="AS656" s="12"/>
      <c r="AT656" s="12"/>
      <c r="AU656" s="12"/>
      <c r="AW656" s="12"/>
      <c r="AX656" s="12"/>
      <c r="AY656" s="12"/>
      <c r="AZ656" s="12"/>
    </row>
    <row r="657" spans="2:56" ht="6" customHeight="1" x14ac:dyDescent="0.2"/>
    <row r="658" spans="2:56" s="3" customFormat="1" ht="13.5" customHeight="1" x14ac:dyDescent="0.2">
      <c r="B658" s="10">
        <v>166</v>
      </c>
      <c r="D658" s="15" t="s">
        <v>103</v>
      </c>
      <c r="E658" s="15"/>
      <c r="F658" s="15"/>
      <c r="G658" s="15"/>
      <c r="H658" s="15"/>
      <c r="I658" s="15"/>
      <c r="J658" s="17" t="s">
        <v>12</v>
      </c>
      <c r="K658" s="17"/>
      <c r="L658" s="17"/>
      <c r="M658" s="17"/>
      <c r="O658" s="16">
        <v>0</v>
      </c>
      <c r="P658" s="16"/>
      <c r="Q658" s="16"/>
      <c r="R658" s="16"/>
      <c r="S658" s="16"/>
      <c r="U658" s="16">
        <v>0</v>
      </c>
      <c r="V658" s="16"/>
      <c r="W658" s="16"/>
      <c r="X658" s="16"/>
      <c r="Z658" s="16">
        <v>1876790</v>
      </c>
      <c r="AA658" s="16"/>
      <c r="AB658" s="16"/>
      <c r="AD658" s="16">
        <v>0</v>
      </c>
      <c r="AE658" s="16"/>
      <c r="AF658" s="16"/>
      <c r="AG658" s="16"/>
      <c r="AH658" s="16"/>
      <c r="AJ658" s="16">
        <v>0</v>
      </c>
      <c r="AK658" s="16"/>
      <c r="AM658" s="16">
        <v>0</v>
      </c>
      <c r="AN658" s="16"/>
      <c r="AO658" s="16"/>
      <c r="AQ658" s="16">
        <v>160390</v>
      </c>
      <c r="AR658" s="16"/>
      <c r="AS658" s="16"/>
      <c r="AT658" s="16"/>
      <c r="AU658" s="16"/>
      <c r="AW658" s="16">
        <v>2037180</v>
      </c>
      <c r="AX658" s="16"/>
      <c r="AY658" s="16"/>
      <c r="AZ658" s="16"/>
      <c r="BB658" s="4">
        <f>SUM(AW658)</f>
        <v>2037180</v>
      </c>
      <c r="BD658" s="5">
        <f>SUM(BB658*100/BB650)</f>
        <v>1.3826980843506658</v>
      </c>
    </row>
    <row r="659" spans="2:56" ht="10.5" customHeight="1" x14ac:dyDescent="0.2">
      <c r="D659" s="15"/>
      <c r="E659" s="15"/>
      <c r="F659" s="15"/>
      <c r="G659" s="15"/>
      <c r="H659" s="15"/>
      <c r="I659" s="15"/>
      <c r="BD659" s="6"/>
    </row>
    <row r="660" spans="2:56" ht="16.5" customHeight="1" x14ac:dyDescent="0.2">
      <c r="D660" s="15"/>
      <c r="E660" s="15"/>
      <c r="F660" s="15"/>
      <c r="G660" s="15"/>
      <c r="H660" s="15"/>
      <c r="I660" s="15"/>
      <c r="J660" s="11" t="s">
        <v>13</v>
      </c>
      <c r="K660" s="11"/>
      <c r="L660" s="11"/>
      <c r="M660" s="11"/>
      <c r="O660" s="12">
        <v>0</v>
      </c>
      <c r="P660" s="12"/>
      <c r="Q660" s="12"/>
      <c r="R660" s="12"/>
      <c r="S660" s="12"/>
      <c r="U660" s="12">
        <v>0</v>
      </c>
      <c r="V660" s="12"/>
      <c r="W660" s="12"/>
      <c r="X660" s="12"/>
      <c r="Z660" s="12">
        <v>180000</v>
      </c>
      <c r="AA660" s="12"/>
      <c r="AB660" s="12"/>
      <c r="AD660" s="12">
        <v>0</v>
      </c>
      <c r="AE660" s="12"/>
      <c r="AF660" s="12"/>
      <c r="AG660" s="12"/>
      <c r="AH660" s="12"/>
      <c r="AJ660" s="12">
        <v>0</v>
      </c>
      <c r="AK660" s="12"/>
      <c r="AM660" s="12">
        <v>0</v>
      </c>
      <c r="AN660" s="12"/>
      <c r="AO660" s="12"/>
      <c r="AQ660" s="12">
        <v>0</v>
      </c>
      <c r="AR660" s="12"/>
      <c r="AS660" s="12"/>
      <c r="AT660" s="12"/>
      <c r="AU660" s="12"/>
      <c r="AW660" s="12">
        <v>180000</v>
      </c>
      <c r="AX660" s="12"/>
      <c r="AY660" s="12"/>
      <c r="AZ660" s="12"/>
      <c r="BD660" s="6"/>
    </row>
    <row r="661" spans="2:56" ht="13.5" customHeight="1" x14ac:dyDescent="0.2">
      <c r="D661" s="15"/>
      <c r="E661" s="15"/>
      <c r="F661" s="15"/>
      <c r="G661" s="15"/>
      <c r="H661" s="15"/>
      <c r="I661" s="15"/>
      <c r="J661" s="11" t="s">
        <v>14</v>
      </c>
      <c r="K661" s="11"/>
      <c r="L661" s="11"/>
      <c r="M661" s="11"/>
      <c r="O661" s="12">
        <v>0</v>
      </c>
      <c r="P661" s="12"/>
      <c r="Q661" s="12"/>
      <c r="R661" s="12"/>
      <c r="S661" s="12"/>
      <c r="U661" s="12">
        <v>0</v>
      </c>
      <c r="V661" s="12"/>
      <c r="W661" s="12"/>
      <c r="X661" s="12"/>
      <c r="Z661" s="12">
        <v>1868333.34</v>
      </c>
      <c r="AA661" s="12"/>
      <c r="AB661" s="12"/>
      <c r="AD661" s="12">
        <v>0</v>
      </c>
      <c r="AE661" s="12"/>
      <c r="AF661" s="12"/>
      <c r="AG661" s="12"/>
      <c r="AH661" s="12"/>
      <c r="AJ661" s="12">
        <v>0</v>
      </c>
      <c r="AK661" s="12"/>
      <c r="AM661" s="12">
        <v>0</v>
      </c>
      <c r="AN661" s="12"/>
      <c r="AO661" s="12"/>
      <c r="AQ661" s="12">
        <v>160390</v>
      </c>
      <c r="AR661" s="12"/>
      <c r="AS661" s="12"/>
      <c r="AT661" s="12"/>
      <c r="AU661" s="12"/>
      <c r="AW661" s="12">
        <v>2028723.34</v>
      </c>
      <c r="AX661" s="12"/>
      <c r="AY661" s="12"/>
      <c r="AZ661" s="12"/>
      <c r="BD661" s="6"/>
    </row>
    <row r="662" spans="2:56" ht="6.75" customHeight="1" x14ac:dyDescent="0.2">
      <c r="D662" s="15"/>
      <c r="E662" s="15"/>
      <c r="F662" s="15"/>
      <c r="G662" s="15"/>
      <c r="H662" s="15"/>
      <c r="I662" s="15"/>
      <c r="BD662" s="6"/>
    </row>
    <row r="663" spans="2:56" ht="13.5" customHeight="1" x14ac:dyDescent="0.2">
      <c r="D663" s="15"/>
      <c r="E663" s="15"/>
      <c r="F663" s="15"/>
      <c r="G663" s="15"/>
      <c r="H663" s="15"/>
      <c r="I663" s="15"/>
      <c r="J663" s="11" t="s">
        <v>15</v>
      </c>
      <c r="K663" s="11"/>
      <c r="L663" s="11"/>
      <c r="M663" s="11"/>
      <c r="O663" s="12">
        <v>0</v>
      </c>
      <c r="P663" s="12"/>
      <c r="Q663" s="12"/>
      <c r="R663" s="12"/>
      <c r="S663" s="12"/>
      <c r="U663" s="12">
        <v>0</v>
      </c>
      <c r="V663" s="12"/>
      <c r="W663" s="12"/>
      <c r="X663" s="12"/>
      <c r="Z663" s="12">
        <v>8456.66</v>
      </c>
      <c r="AA663" s="12"/>
      <c r="AB663" s="12"/>
      <c r="AD663" s="12">
        <v>0</v>
      </c>
      <c r="AE663" s="12"/>
      <c r="AF663" s="12"/>
      <c r="AG663" s="12"/>
      <c r="AH663" s="12"/>
      <c r="AJ663" s="12">
        <v>0</v>
      </c>
      <c r="AK663" s="12"/>
      <c r="AM663" s="12">
        <v>0</v>
      </c>
      <c r="AN663" s="12"/>
      <c r="AO663" s="12"/>
      <c r="AQ663" s="12">
        <v>0</v>
      </c>
      <c r="AR663" s="12"/>
      <c r="AS663" s="12"/>
      <c r="AT663" s="12"/>
      <c r="AU663" s="12"/>
      <c r="AW663" s="12">
        <v>8456.66</v>
      </c>
      <c r="AX663" s="12"/>
      <c r="AY663" s="12"/>
      <c r="AZ663" s="12"/>
      <c r="BD663" s="6"/>
    </row>
    <row r="664" spans="2:56" ht="6" customHeight="1" x14ac:dyDescent="0.2">
      <c r="BD664" s="6"/>
    </row>
    <row r="665" spans="2:56" s="3" customFormat="1" ht="13.5" customHeight="1" x14ac:dyDescent="0.2">
      <c r="B665" s="10">
        <v>167</v>
      </c>
      <c r="D665" s="15" t="s">
        <v>104</v>
      </c>
      <c r="E665" s="15"/>
      <c r="F665" s="15"/>
      <c r="G665" s="15"/>
      <c r="H665" s="15"/>
      <c r="I665" s="15"/>
      <c r="J665" s="17" t="s">
        <v>12</v>
      </c>
      <c r="K665" s="17"/>
      <c r="L665" s="17"/>
      <c r="M665" s="17"/>
      <c r="O665" s="16">
        <v>0</v>
      </c>
      <c r="P665" s="16"/>
      <c r="Q665" s="16"/>
      <c r="R665" s="16"/>
      <c r="S665" s="16"/>
      <c r="U665" s="16">
        <v>0</v>
      </c>
      <c r="V665" s="16"/>
      <c r="W665" s="16"/>
      <c r="X665" s="16"/>
      <c r="Z665" s="16">
        <v>673500</v>
      </c>
      <c r="AA665" s="16"/>
      <c r="AB665" s="16"/>
      <c r="AD665" s="16">
        <v>0</v>
      </c>
      <c r="AE665" s="16"/>
      <c r="AF665" s="16"/>
      <c r="AG665" s="16"/>
      <c r="AH665" s="16"/>
      <c r="AJ665" s="16">
        <v>0</v>
      </c>
      <c r="AK665" s="16"/>
      <c r="AM665" s="16">
        <v>0</v>
      </c>
      <c r="AN665" s="16"/>
      <c r="AO665" s="16"/>
      <c r="AQ665" s="16">
        <v>808950</v>
      </c>
      <c r="AR665" s="16"/>
      <c r="AS665" s="16"/>
      <c r="AT665" s="16"/>
      <c r="AU665" s="16"/>
      <c r="AW665" s="16">
        <v>1482450</v>
      </c>
      <c r="AX665" s="16"/>
      <c r="AY665" s="16"/>
      <c r="AZ665" s="16"/>
      <c r="BB665" s="4">
        <f>SUM(AW665)</f>
        <v>1482450</v>
      </c>
      <c r="BD665" s="5">
        <f>SUM(BB665*100/BB650)</f>
        <v>1.006185400968812</v>
      </c>
    </row>
    <row r="666" spans="2:56" ht="10.5" customHeight="1" x14ac:dyDescent="0.2">
      <c r="D666" s="15"/>
      <c r="E666" s="15"/>
      <c r="F666" s="15"/>
      <c r="G666" s="15"/>
      <c r="H666" s="15"/>
      <c r="I666" s="15"/>
      <c r="BD666" s="6"/>
    </row>
    <row r="667" spans="2:56" ht="16.5" customHeight="1" x14ac:dyDescent="0.2">
      <c r="D667" s="15"/>
      <c r="E667" s="15"/>
      <c r="F667" s="15"/>
      <c r="G667" s="15"/>
      <c r="H667" s="15"/>
      <c r="I667" s="15"/>
      <c r="J667" s="11" t="s">
        <v>13</v>
      </c>
      <c r="K667" s="11"/>
      <c r="L667" s="11"/>
      <c r="M667" s="11"/>
      <c r="O667" s="12">
        <v>0</v>
      </c>
      <c r="P667" s="12"/>
      <c r="Q667" s="12"/>
      <c r="R667" s="12"/>
      <c r="S667" s="12"/>
      <c r="U667" s="12">
        <v>0</v>
      </c>
      <c r="V667" s="12"/>
      <c r="W667" s="12"/>
      <c r="X667" s="12"/>
      <c r="Z667" s="12">
        <v>0</v>
      </c>
      <c r="AA667" s="12"/>
      <c r="AB667" s="12"/>
      <c r="AD667" s="12">
        <v>0</v>
      </c>
      <c r="AE667" s="12"/>
      <c r="AF667" s="12"/>
      <c r="AG667" s="12"/>
      <c r="AH667" s="12"/>
      <c r="AJ667" s="12">
        <v>0</v>
      </c>
      <c r="AK667" s="12"/>
      <c r="AM667" s="12">
        <v>0</v>
      </c>
      <c r="AN667" s="12"/>
      <c r="AO667" s="12"/>
      <c r="AQ667" s="12">
        <v>0</v>
      </c>
      <c r="AR667" s="12"/>
      <c r="AS667" s="12"/>
      <c r="AT667" s="12"/>
      <c r="AU667" s="12"/>
      <c r="AW667" s="12">
        <v>0</v>
      </c>
      <c r="AX667" s="12"/>
      <c r="AY667" s="12"/>
      <c r="AZ667" s="12"/>
      <c r="BD667" s="6"/>
    </row>
    <row r="668" spans="2:56" ht="13.5" customHeight="1" x14ac:dyDescent="0.2">
      <c r="D668" s="15"/>
      <c r="E668" s="15"/>
      <c r="F668" s="15"/>
      <c r="G668" s="15"/>
      <c r="H668" s="15"/>
      <c r="I668" s="15"/>
      <c r="J668" s="11" t="s">
        <v>14</v>
      </c>
      <c r="K668" s="11"/>
      <c r="L668" s="11"/>
      <c r="M668" s="11"/>
      <c r="O668" s="12">
        <v>0</v>
      </c>
      <c r="P668" s="12"/>
      <c r="Q668" s="12"/>
      <c r="R668" s="12"/>
      <c r="S668" s="12"/>
      <c r="U668" s="12">
        <v>0</v>
      </c>
      <c r="V668" s="12"/>
      <c r="W668" s="12"/>
      <c r="X668" s="12"/>
      <c r="Z668" s="12">
        <v>667200</v>
      </c>
      <c r="AA668" s="12"/>
      <c r="AB668" s="12"/>
      <c r="AD668" s="12">
        <v>0</v>
      </c>
      <c r="AE668" s="12"/>
      <c r="AF668" s="12"/>
      <c r="AG668" s="12"/>
      <c r="AH668" s="12"/>
      <c r="AJ668" s="12">
        <v>0</v>
      </c>
      <c r="AK668" s="12"/>
      <c r="AM668" s="12">
        <v>0</v>
      </c>
      <c r="AN668" s="12"/>
      <c r="AO668" s="12"/>
      <c r="AQ668" s="12">
        <v>808950</v>
      </c>
      <c r="AR668" s="12"/>
      <c r="AS668" s="12"/>
      <c r="AT668" s="12"/>
      <c r="AU668" s="12"/>
      <c r="AW668" s="12">
        <v>1476150</v>
      </c>
      <c r="AX668" s="12"/>
      <c r="AY668" s="12"/>
      <c r="AZ668" s="12"/>
      <c r="BD668" s="6"/>
    </row>
    <row r="669" spans="2:56" ht="6.75" customHeight="1" x14ac:dyDescent="0.2">
      <c r="D669" s="15"/>
      <c r="E669" s="15"/>
      <c r="F669" s="15"/>
      <c r="G669" s="15"/>
      <c r="H669" s="15"/>
      <c r="I669" s="15"/>
      <c r="BD669" s="6"/>
    </row>
    <row r="670" spans="2:56" ht="13.5" customHeight="1" x14ac:dyDescent="0.2">
      <c r="D670" s="15"/>
      <c r="E670" s="15"/>
      <c r="F670" s="15"/>
      <c r="G670" s="15"/>
      <c r="H670" s="15"/>
      <c r="I670" s="15"/>
      <c r="J670" s="11" t="s">
        <v>15</v>
      </c>
      <c r="K670" s="11"/>
      <c r="L670" s="11"/>
      <c r="M670" s="11"/>
      <c r="O670" s="12">
        <v>0</v>
      </c>
      <c r="P670" s="12"/>
      <c r="Q670" s="12"/>
      <c r="R670" s="12"/>
      <c r="S670" s="12"/>
      <c r="U670" s="12">
        <v>0</v>
      </c>
      <c r="V670" s="12"/>
      <c r="W670" s="12"/>
      <c r="X670" s="12"/>
      <c r="Z670" s="12">
        <v>6300</v>
      </c>
      <c r="AA670" s="12"/>
      <c r="AB670" s="12"/>
      <c r="AD670" s="12">
        <v>0</v>
      </c>
      <c r="AE670" s="12"/>
      <c r="AF670" s="12"/>
      <c r="AG670" s="12"/>
      <c r="AH670" s="12"/>
      <c r="AJ670" s="12">
        <v>0</v>
      </c>
      <c r="AK670" s="12"/>
      <c r="AM670" s="12">
        <v>0</v>
      </c>
      <c r="AN670" s="12"/>
      <c r="AO670" s="12"/>
      <c r="AQ670" s="12">
        <v>0</v>
      </c>
      <c r="AR670" s="12"/>
      <c r="AS670" s="12"/>
      <c r="AT670" s="12"/>
      <c r="AU670" s="12"/>
      <c r="AW670" s="12">
        <v>6300</v>
      </c>
      <c r="AX670" s="12"/>
      <c r="AY670" s="12"/>
      <c r="AZ670" s="12"/>
      <c r="BD670" s="6"/>
    </row>
    <row r="671" spans="2:56" ht="6" customHeight="1" x14ac:dyDescent="0.2">
      <c r="BD671" s="6"/>
    </row>
    <row r="672" spans="2:56" s="3" customFormat="1" ht="13.5" customHeight="1" x14ac:dyDescent="0.2">
      <c r="B672" s="10">
        <v>168</v>
      </c>
      <c r="D672" s="15" t="s">
        <v>105</v>
      </c>
      <c r="E672" s="15"/>
      <c r="F672" s="15"/>
      <c r="G672" s="15"/>
      <c r="H672" s="15"/>
      <c r="I672" s="15"/>
      <c r="J672" s="17" t="s">
        <v>12</v>
      </c>
      <c r="K672" s="17"/>
      <c r="L672" s="17"/>
      <c r="M672" s="17"/>
      <c r="O672" s="16">
        <v>0</v>
      </c>
      <c r="P672" s="16"/>
      <c r="Q672" s="16"/>
      <c r="R672" s="16"/>
      <c r="S672" s="16"/>
      <c r="U672" s="16">
        <v>0</v>
      </c>
      <c r="V672" s="16"/>
      <c r="W672" s="16"/>
      <c r="X672" s="16"/>
      <c r="Z672" s="16">
        <v>2759051</v>
      </c>
      <c r="AA672" s="16"/>
      <c r="AB672" s="16"/>
      <c r="AD672" s="16">
        <v>0</v>
      </c>
      <c r="AE672" s="16"/>
      <c r="AF672" s="16"/>
      <c r="AG672" s="16"/>
      <c r="AH672" s="16"/>
      <c r="AJ672" s="16">
        <v>0</v>
      </c>
      <c r="AK672" s="16"/>
      <c r="AM672" s="16">
        <v>0</v>
      </c>
      <c r="AN672" s="16"/>
      <c r="AO672" s="16"/>
      <c r="AQ672" s="16">
        <v>7689573</v>
      </c>
      <c r="AR672" s="16"/>
      <c r="AS672" s="16"/>
      <c r="AT672" s="16"/>
      <c r="AU672" s="16"/>
      <c r="AW672" s="16">
        <v>10448624</v>
      </c>
      <c r="AX672" s="16"/>
      <c r="AY672" s="16"/>
      <c r="AZ672" s="16"/>
      <c r="BB672" s="4">
        <f>SUM(AW672)</f>
        <v>10448624</v>
      </c>
      <c r="BD672" s="5">
        <f>SUM(BB672*100/BB650)</f>
        <v>7.0918094566510517</v>
      </c>
    </row>
    <row r="673" spans="2:56" ht="10.5" customHeight="1" x14ac:dyDescent="0.2">
      <c r="D673" s="15"/>
      <c r="E673" s="15"/>
      <c r="F673" s="15"/>
      <c r="G673" s="15"/>
      <c r="H673" s="15"/>
      <c r="I673" s="15"/>
      <c r="BD673" s="6"/>
    </row>
    <row r="674" spans="2:56" ht="16.5" customHeight="1" x14ac:dyDescent="0.2">
      <c r="D674" s="15"/>
      <c r="E674" s="15"/>
      <c r="F674" s="15"/>
      <c r="G674" s="15"/>
      <c r="H674" s="15"/>
      <c r="I674" s="15"/>
      <c r="J674" s="11" t="s">
        <v>13</v>
      </c>
      <c r="K674" s="11"/>
      <c r="L674" s="11"/>
      <c r="M674" s="11"/>
      <c r="O674" s="12">
        <v>0</v>
      </c>
      <c r="P674" s="12"/>
      <c r="Q674" s="12"/>
      <c r="R674" s="12"/>
      <c r="S674" s="12"/>
      <c r="U674" s="12">
        <v>0</v>
      </c>
      <c r="V674" s="12"/>
      <c r="W674" s="12"/>
      <c r="X674" s="12"/>
      <c r="Z674" s="12">
        <v>138877.96</v>
      </c>
      <c r="AA674" s="12"/>
      <c r="AB674" s="12"/>
      <c r="AD674" s="12">
        <v>0</v>
      </c>
      <c r="AE674" s="12"/>
      <c r="AF674" s="12"/>
      <c r="AG674" s="12"/>
      <c r="AH674" s="12"/>
      <c r="AJ674" s="12">
        <v>0</v>
      </c>
      <c r="AK674" s="12"/>
      <c r="AM674" s="12">
        <v>0</v>
      </c>
      <c r="AN674" s="12"/>
      <c r="AO674" s="12"/>
      <c r="AQ674" s="12">
        <v>944350</v>
      </c>
      <c r="AR674" s="12"/>
      <c r="AS674" s="12"/>
      <c r="AT674" s="12"/>
      <c r="AU674" s="12"/>
      <c r="AW674" s="12">
        <v>1083227.96</v>
      </c>
      <c r="AX674" s="12"/>
      <c r="AY674" s="12"/>
      <c r="AZ674" s="12"/>
      <c r="BD674" s="6"/>
    </row>
    <row r="675" spans="2:56" ht="13.5" customHeight="1" x14ac:dyDescent="0.2">
      <c r="D675" s="15"/>
      <c r="E675" s="15"/>
      <c r="F675" s="15"/>
      <c r="G675" s="15"/>
      <c r="H675" s="15"/>
      <c r="I675" s="15"/>
      <c r="J675" s="11" t="s">
        <v>14</v>
      </c>
      <c r="K675" s="11"/>
      <c r="L675" s="11"/>
      <c r="M675" s="11"/>
      <c r="O675" s="12">
        <v>0</v>
      </c>
      <c r="P675" s="12"/>
      <c r="Q675" s="12"/>
      <c r="R675" s="12"/>
      <c r="S675" s="12"/>
      <c r="U675" s="12">
        <v>0</v>
      </c>
      <c r="V675" s="12"/>
      <c r="W675" s="12"/>
      <c r="X675" s="12"/>
      <c r="Z675" s="12">
        <v>2733522.89</v>
      </c>
      <c r="AA675" s="12"/>
      <c r="AB675" s="12"/>
      <c r="AD675" s="12">
        <v>0</v>
      </c>
      <c r="AE675" s="12"/>
      <c r="AF675" s="12"/>
      <c r="AG675" s="12"/>
      <c r="AH675" s="12"/>
      <c r="AJ675" s="12">
        <v>0</v>
      </c>
      <c r="AK675" s="12"/>
      <c r="AM675" s="12">
        <v>0</v>
      </c>
      <c r="AN675" s="12"/>
      <c r="AO675" s="12"/>
      <c r="AQ675" s="12">
        <v>7637647</v>
      </c>
      <c r="AR675" s="12"/>
      <c r="AS675" s="12"/>
      <c r="AT675" s="12"/>
      <c r="AU675" s="12"/>
      <c r="AW675" s="12">
        <v>10320669.890000001</v>
      </c>
      <c r="AX675" s="12"/>
      <c r="AY675" s="12"/>
      <c r="AZ675" s="12"/>
      <c r="BD675" s="6"/>
    </row>
    <row r="676" spans="2:56" ht="6.75" customHeight="1" x14ac:dyDescent="0.2">
      <c r="D676" s="15"/>
      <c r="E676" s="15"/>
      <c r="F676" s="15"/>
      <c r="G676" s="15"/>
      <c r="H676" s="15"/>
      <c r="I676" s="15"/>
      <c r="BD676" s="6"/>
    </row>
    <row r="677" spans="2:56" ht="13.5" customHeight="1" x14ac:dyDescent="0.2">
      <c r="D677" s="15"/>
      <c r="E677" s="15"/>
      <c r="F677" s="15"/>
      <c r="G677" s="15"/>
      <c r="H677" s="15"/>
      <c r="I677" s="15"/>
      <c r="J677" s="11" t="s">
        <v>15</v>
      </c>
      <c r="K677" s="11"/>
      <c r="L677" s="11"/>
      <c r="M677" s="11"/>
      <c r="O677" s="12">
        <v>0</v>
      </c>
      <c r="P677" s="12"/>
      <c r="Q677" s="12"/>
      <c r="R677" s="12"/>
      <c r="S677" s="12"/>
      <c r="U677" s="12">
        <v>0</v>
      </c>
      <c r="V677" s="12"/>
      <c r="W677" s="12"/>
      <c r="X677" s="12"/>
      <c r="Z677" s="12">
        <v>25528.11</v>
      </c>
      <c r="AA677" s="12"/>
      <c r="AB677" s="12"/>
      <c r="AD677" s="12">
        <v>0</v>
      </c>
      <c r="AE677" s="12"/>
      <c r="AF677" s="12"/>
      <c r="AG677" s="12"/>
      <c r="AH677" s="12"/>
      <c r="AJ677" s="12">
        <v>0</v>
      </c>
      <c r="AK677" s="12"/>
      <c r="AM677" s="12">
        <v>0</v>
      </c>
      <c r="AN677" s="12"/>
      <c r="AO677" s="12"/>
      <c r="AQ677" s="12">
        <v>51926</v>
      </c>
      <c r="AR677" s="12"/>
      <c r="AS677" s="12"/>
      <c r="AT677" s="12"/>
      <c r="AU677" s="12"/>
      <c r="AW677" s="12">
        <v>127954.11</v>
      </c>
      <c r="AX677" s="12"/>
      <c r="AY677" s="12"/>
      <c r="AZ677" s="12"/>
      <c r="BD677" s="6"/>
    </row>
    <row r="678" spans="2:56" ht="6" customHeight="1" x14ac:dyDescent="0.2">
      <c r="BD678" s="6"/>
    </row>
    <row r="679" spans="2:56" s="3" customFormat="1" ht="13.5" customHeight="1" x14ac:dyDescent="0.2">
      <c r="B679" s="10">
        <v>169</v>
      </c>
      <c r="D679" s="15" t="s">
        <v>106</v>
      </c>
      <c r="E679" s="15"/>
      <c r="F679" s="15"/>
      <c r="G679" s="15"/>
      <c r="H679" s="15"/>
      <c r="I679" s="15"/>
      <c r="J679" s="17" t="s">
        <v>12</v>
      </c>
      <c r="K679" s="17"/>
      <c r="L679" s="17"/>
      <c r="M679" s="17"/>
      <c r="O679" s="16">
        <v>0</v>
      </c>
      <c r="P679" s="16"/>
      <c r="Q679" s="16"/>
      <c r="R679" s="16"/>
      <c r="S679" s="16"/>
      <c r="U679" s="16">
        <v>0</v>
      </c>
      <c r="V679" s="16"/>
      <c r="W679" s="16"/>
      <c r="X679" s="16"/>
      <c r="Z679" s="16">
        <v>906784</v>
      </c>
      <c r="AA679" s="16"/>
      <c r="AB679" s="16"/>
      <c r="AD679" s="16">
        <v>0</v>
      </c>
      <c r="AE679" s="16"/>
      <c r="AF679" s="16"/>
      <c r="AG679" s="16"/>
      <c r="AH679" s="16"/>
      <c r="AJ679" s="16">
        <v>0</v>
      </c>
      <c r="AK679" s="16"/>
      <c r="AM679" s="16">
        <v>0</v>
      </c>
      <c r="AN679" s="16"/>
      <c r="AO679" s="16"/>
      <c r="AQ679" s="16">
        <v>9359176.1799999997</v>
      </c>
      <c r="AR679" s="16"/>
      <c r="AS679" s="16"/>
      <c r="AT679" s="16"/>
      <c r="AU679" s="16"/>
      <c r="AW679" s="16">
        <v>10265960.18</v>
      </c>
      <c r="AX679" s="16"/>
      <c r="AY679" s="16"/>
      <c r="AZ679" s="16"/>
      <c r="BB679" s="4">
        <f>SUM(AW679)</f>
        <v>10265960.18</v>
      </c>
      <c r="BD679" s="5">
        <f>SUM(BB679*100/BB650)</f>
        <v>6.9678297818092734</v>
      </c>
    </row>
    <row r="680" spans="2:56" ht="10.5" customHeight="1" x14ac:dyDescent="0.2">
      <c r="D680" s="15"/>
      <c r="E680" s="15"/>
      <c r="F680" s="15"/>
      <c r="G680" s="15"/>
      <c r="H680" s="15"/>
      <c r="I680" s="15"/>
      <c r="BD680" s="6"/>
    </row>
    <row r="681" spans="2:56" ht="16.5" customHeight="1" x14ac:dyDescent="0.2">
      <c r="D681" s="15"/>
      <c r="E681" s="15"/>
      <c r="F681" s="15"/>
      <c r="G681" s="15"/>
      <c r="H681" s="15"/>
      <c r="I681" s="15"/>
      <c r="J681" s="11" t="s">
        <v>13</v>
      </c>
      <c r="K681" s="11"/>
      <c r="L681" s="11"/>
      <c r="M681" s="11"/>
      <c r="O681" s="12">
        <v>0</v>
      </c>
      <c r="P681" s="12"/>
      <c r="Q681" s="12"/>
      <c r="R681" s="12"/>
      <c r="S681" s="12"/>
      <c r="U681" s="12">
        <v>0</v>
      </c>
      <c r="V681" s="12"/>
      <c r="W681" s="12"/>
      <c r="X681" s="12"/>
      <c r="Z681" s="12">
        <v>394100</v>
      </c>
      <c r="AA681" s="12"/>
      <c r="AB681" s="12"/>
      <c r="AD681" s="12">
        <v>0</v>
      </c>
      <c r="AE681" s="12"/>
      <c r="AF681" s="12"/>
      <c r="AG681" s="12"/>
      <c r="AH681" s="12"/>
      <c r="AJ681" s="12">
        <v>0</v>
      </c>
      <c r="AK681" s="12"/>
      <c r="AM681" s="12">
        <v>0</v>
      </c>
      <c r="AN681" s="12"/>
      <c r="AO681" s="12"/>
      <c r="AQ681" s="12">
        <v>1159365</v>
      </c>
      <c r="AR681" s="12"/>
      <c r="AS681" s="12"/>
      <c r="AT681" s="12"/>
      <c r="AU681" s="12"/>
      <c r="AW681" s="12">
        <v>1553465</v>
      </c>
      <c r="AX681" s="12"/>
      <c r="AY681" s="12"/>
      <c r="AZ681" s="12"/>
      <c r="BD681" s="6"/>
    </row>
    <row r="682" spans="2:56" ht="13.5" customHeight="1" x14ac:dyDescent="0.2">
      <c r="D682" s="15"/>
      <c r="E682" s="15"/>
      <c r="F682" s="15"/>
      <c r="G682" s="15"/>
      <c r="H682" s="15"/>
      <c r="I682" s="15"/>
      <c r="J682" s="11" t="s">
        <v>14</v>
      </c>
      <c r="K682" s="11"/>
      <c r="L682" s="11"/>
      <c r="M682" s="11"/>
      <c r="O682" s="12">
        <v>0</v>
      </c>
      <c r="P682" s="12"/>
      <c r="Q682" s="12"/>
      <c r="R682" s="12"/>
      <c r="S682" s="12"/>
      <c r="U682" s="12">
        <v>0</v>
      </c>
      <c r="V682" s="12"/>
      <c r="W682" s="12"/>
      <c r="X682" s="12"/>
      <c r="Z682" s="12">
        <v>892802.3</v>
      </c>
      <c r="AA682" s="12"/>
      <c r="AB682" s="12"/>
      <c r="AD682" s="12">
        <v>0</v>
      </c>
      <c r="AE682" s="12"/>
      <c r="AF682" s="12"/>
      <c r="AG682" s="12"/>
      <c r="AH682" s="12"/>
      <c r="AJ682" s="12">
        <v>0</v>
      </c>
      <c r="AK682" s="12"/>
      <c r="AM682" s="12">
        <v>0</v>
      </c>
      <c r="AN682" s="12"/>
      <c r="AO682" s="12"/>
      <c r="AQ682" s="12">
        <v>9356031.6799999997</v>
      </c>
      <c r="AR682" s="12"/>
      <c r="AS682" s="12"/>
      <c r="AT682" s="12"/>
      <c r="AU682" s="12"/>
      <c r="AW682" s="12">
        <v>10248833.98</v>
      </c>
      <c r="AX682" s="12"/>
      <c r="AY682" s="12"/>
      <c r="AZ682" s="12"/>
      <c r="BD682" s="6"/>
    </row>
    <row r="683" spans="2:56" ht="6.75" customHeight="1" x14ac:dyDescent="0.2">
      <c r="D683" s="15"/>
      <c r="E683" s="15"/>
      <c r="F683" s="15"/>
      <c r="G683" s="15"/>
      <c r="H683" s="15"/>
      <c r="I683" s="15"/>
      <c r="BD683" s="6"/>
    </row>
    <row r="684" spans="2:56" ht="13.5" customHeight="1" x14ac:dyDescent="0.2">
      <c r="D684" s="15"/>
      <c r="E684" s="15"/>
      <c r="F684" s="15"/>
      <c r="G684" s="15"/>
      <c r="H684" s="15"/>
      <c r="I684" s="15"/>
      <c r="J684" s="11" t="s">
        <v>15</v>
      </c>
      <c r="K684" s="11"/>
      <c r="L684" s="11"/>
      <c r="M684" s="11"/>
      <c r="O684" s="12">
        <v>0</v>
      </c>
      <c r="P684" s="12"/>
      <c r="Q684" s="12"/>
      <c r="R684" s="12"/>
      <c r="S684" s="12"/>
      <c r="U684" s="12">
        <v>0</v>
      </c>
      <c r="V684" s="12"/>
      <c r="W684" s="12"/>
      <c r="X684" s="12"/>
      <c r="Z684" s="12">
        <v>13981.7</v>
      </c>
      <c r="AA684" s="12"/>
      <c r="AB684" s="12"/>
      <c r="AD684" s="12">
        <v>0</v>
      </c>
      <c r="AE684" s="12"/>
      <c r="AF684" s="12"/>
      <c r="AG684" s="12"/>
      <c r="AH684" s="12"/>
      <c r="AJ684" s="12">
        <v>0</v>
      </c>
      <c r="AK684" s="12"/>
      <c r="AM684" s="12">
        <v>0</v>
      </c>
      <c r="AN684" s="12"/>
      <c r="AO684" s="12"/>
      <c r="AQ684" s="12">
        <v>3144.5</v>
      </c>
      <c r="AR684" s="12"/>
      <c r="AS684" s="12"/>
      <c r="AT684" s="12"/>
      <c r="AU684" s="12"/>
      <c r="AW684" s="12">
        <v>17126.2</v>
      </c>
      <c r="AX684" s="12"/>
      <c r="AY684" s="12"/>
      <c r="AZ684" s="12"/>
      <c r="BD684" s="6"/>
    </row>
    <row r="685" spans="2:56" ht="6" customHeight="1" x14ac:dyDescent="0.2">
      <c r="BD685" s="6"/>
    </row>
    <row r="686" spans="2:56" s="3" customFormat="1" ht="13.5" customHeight="1" x14ac:dyDescent="0.2">
      <c r="B686" s="10">
        <v>170</v>
      </c>
      <c r="D686" s="15" t="s">
        <v>107</v>
      </c>
      <c r="E686" s="15"/>
      <c r="F686" s="15"/>
      <c r="G686" s="15"/>
      <c r="H686" s="15"/>
      <c r="I686" s="15"/>
      <c r="J686" s="17" t="s">
        <v>12</v>
      </c>
      <c r="K686" s="17"/>
      <c r="L686" s="17"/>
      <c r="M686" s="17"/>
      <c r="O686" s="16">
        <v>0</v>
      </c>
      <c r="P686" s="16"/>
      <c r="Q686" s="16"/>
      <c r="R686" s="16"/>
      <c r="S686" s="16"/>
      <c r="U686" s="16">
        <v>0</v>
      </c>
      <c r="V686" s="16"/>
      <c r="W686" s="16"/>
      <c r="X686" s="16"/>
      <c r="Z686" s="16">
        <v>1384561</v>
      </c>
      <c r="AA686" s="16"/>
      <c r="AB686" s="16"/>
      <c r="AD686" s="16">
        <v>0</v>
      </c>
      <c r="AE686" s="16"/>
      <c r="AF686" s="16"/>
      <c r="AG686" s="16"/>
      <c r="AH686" s="16"/>
      <c r="AJ686" s="16">
        <v>0</v>
      </c>
      <c r="AK686" s="16"/>
      <c r="AM686" s="16">
        <v>0</v>
      </c>
      <c r="AN686" s="16"/>
      <c r="AO686" s="16"/>
      <c r="AQ686" s="16">
        <v>10891663.9</v>
      </c>
      <c r="AR686" s="16"/>
      <c r="AS686" s="16"/>
      <c r="AT686" s="16"/>
      <c r="AU686" s="16"/>
      <c r="AW686" s="16">
        <v>12276224.9</v>
      </c>
      <c r="AX686" s="16"/>
      <c r="AY686" s="16"/>
      <c r="AZ686" s="16"/>
      <c r="BB686" s="4">
        <f>SUM(AW686)</f>
        <v>12276224.9</v>
      </c>
      <c r="BD686" s="5">
        <f>SUM(BB686*100/BB650)</f>
        <v>8.3322596198116727</v>
      </c>
    </row>
    <row r="687" spans="2:56" ht="10.5" customHeight="1" x14ac:dyDescent="0.2">
      <c r="D687" s="15"/>
      <c r="E687" s="15"/>
      <c r="F687" s="15"/>
      <c r="G687" s="15"/>
      <c r="H687" s="15"/>
      <c r="I687" s="15"/>
      <c r="BD687" s="6"/>
    </row>
    <row r="688" spans="2:56" ht="16.5" customHeight="1" x14ac:dyDescent="0.2">
      <c r="D688" s="15"/>
      <c r="E688" s="15"/>
      <c r="F688" s="15"/>
      <c r="G688" s="15"/>
      <c r="H688" s="15"/>
      <c r="I688" s="15"/>
      <c r="J688" s="11" t="s">
        <v>13</v>
      </c>
      <c r="K688" s="11"/>
      <c r="L688" s="11"/>
      <c r="M688" s="11"/>
      <c r="O688" s="12">
        <v>0</v>
      </c>
      <c r="P688" s="12"/>
      <c r="Q688" s="12"/>
      <c r="R688" s="12"/>
      <c r="S688" s="12"/>
      <c r="U688" s="12">
        <v>0</v>
      </c>
      <c r="V688" s="12"/>
      <c r="W688" s="12"/>
      <c r="X688" s="12"/>
      <c r="Z688" s="12">
        <v>500000</v>
      </c>
      <c r="AA688" s="12"/>
      <c r="AB688" s="12"/>
      <c r="AD688" s="12">
        <v>0</v>
      </c>
      <c r="AE688" s="12"/>
      <c r="AF688" s="12"/>
      <c r="AG688" s="12"/>
      <c r="AH688" s="12"/>
      <c r="AJ688" s="12">
        <v>0</v>
      </c>
      <c r="AK688" s="12"/>
      <c r="AM688" s="12">
        <v>0</v>
      </c>
      <c r="AN688" s="12"/>
      <c r="AO688" s="12"/>
      <c r="AQ688" s="12">
        <v>4737100</v>
      </c>
      <c r="AR688" s="12"/>
      <c r="AS688" s="12"/>
      <c r="AT688" s="12"/>
      <c r="AU688" s="12"/>
      <c r="AW688" s="12">
        <v>5237100</v>
      </c>
      <c r="AX688" s="12"/>
      <c r="AY688" s="12"/>
      <c r="AZ688" s="12"/>
      <c r="BD688" s="6"/>
    </row>
    <row r="689" spans="2:56" ht="13.5" customHeight="1" x14ac:dyDescent="0.2">
      <c r="D689" s="15"/>
      <c r="E689" s="15"/>
      <c r="F689" s="15"/>
      <c r="G689" s="15"/>
      <c r="H689" s="15"/>
      <c r="I689" s="15"/>
      <c r="J689" s="11" t="s">
        <v>14</v>
      </c>
      <c r="K689" s="11"/>
      <c r="L689" s="11"/>
      <c r="M689" s="11"/>
      <c r="O689" s="12">
        <v>0</v>
      </c>
      <c r="P689" s="12"/>
      <c r="Q689" s="12"/>
      <c r="R689" s="12"/>
      <c r="S689" s="12"/>
      <c r="U689" s="12">
        <v>0</v>
      </c>
      <c r="V689" s="12"/>
      <c r="W689" s="12"/>
      <c r="X689" s="12"/>
      <c r="Z689" s="12">
        <v>1384560</v>
      </c>
      <c r="AA689" s="12"/>
      <c r="AB689" s="12"/>
      <c r="AD689" s="12">
        <v>0</v>
      </c>
      <c r="AE689" s="12"/>
      <c r="AF689" s="12"/>
      <c r="AG689" s="12"/>
      <c r="AH689" s="12"/>
      <c r="AJ689" s="12">
        <v>0</v>
      </c>
      <c r="AK689" s="12"/>
      <c r="AM689" s="12">
        <v>0</v>
      </c>
      <c r="AN689" s="12"/>
      <c r="AO689" s="12"/>
      <c r="AQ689" s="12">
        <v>10894716.08</v>
      </c>
      <c r="AR689" s="12"/>
      <c r="AS689" s="12"/>
      <c r="AT689" s="12"/>
      <c r="AU689" s="12"/>
      <c r="AW689" s="12">
        <v>12279276.08</v>
      </c>
      <c r="AX689" s="12"/>
      <c r="AY689" s="12"/>
      <c r="AZ689" s="12"/>
      <c r="BD689" s="6"/>
    </row>
    <row r="690" spans="2:56" ht="6.75" customHeight="1" x14ac:dyDescent="0.2">
      <c r="D690" s="15"/>
      <c r="E690" s="15"/>
      <c r="F690" s="15"/>
      <c r="G690" s="15"/>
      <c r="H690" s="15"/>
      <c r="I690" s="15"/>
      <c r="BD690" s="6"/>
    </row>
    <row r="691" spans="2:56" ht="13.5" customHeight="1" x14ac:dyDescent="0.2">
      <c r="D691" s="15"/>
      <c r="E691" s="15"/>
      <c r="F691" s="15"/>
      <c r="G691" s="15"/>
      <c r="H691" s="15"/>
      <c r="I691" s="15"/>
      <c r="J691" s="11" t="s">
        <v>15</v>
      </c>
      <c r="K691" s="11"/>
      <c r="L691" s="11"/>
      <c r="M691" s="11"/>
      <c r="O691" s="12">
        <v>0</v>
      </c>
      <c r="P691" s="12"/>
      <c r="Q691" s="12"/>
      <c r="R691" s="12"/>
      <c r="S691" s="12"/>
      <c r="U691" s="12">
        <v>0</v>
      </c>
      <c r="V691" s="12"/>
      <c r="W691" s="12"/>
      <c r="X691" s="12"/>
      <c r="Z691" s="12">
        <v>1</v>
      </c>
      <c r="AA691" s="12"/>
      <c r="AB691" s="12"/>
      <c r="AD691" s="12">
        <v>0</v>
      </c>
      <c r="AE691" s="12"/>
      <c r="AF691" s="12"/>
      <c r="AG691" s="12"/>
      <c r="AH691" s="12"/>
      <c r="AJ691" s="12">
        <v>0</v>
      </c>
      <c r="AK691" s="12"/>
      <c r="AM691" s="12">
        <v>0</v>
      </c>
      <c r="AN691" s="12"/>
      <c r="AO691" s="12"/>
      <c r="AQ691" s="12">
        <v>-3052.18</v>
      </c>
      <c r="AR691" s="12"/>
      <c r="AS691" s="12"/>
      <c r="AT691" s="12"/>
      <c r="AU691" s="12"/>
      <c r="AW691" s="12">
        <v>-3051.18</v>
      </c>
      <c r="AX691" s="12"/>
      <c r="AY691" s="12"/>
      <c r="AZ691" s="12"/>
      <c r="BD691" s="6"/>
    </row>
    <row r="692" spans="2:56" ht="6" customHeight="1" x14ac:dyDescent="0.2">
      <c r="BD692" s="6"/>
    </row>
    <row r="693" spans="2:56" s="3" customFormat="1" ht="13.5" customHeight="1" x14ac:dyDescent="0.2">
      <c r="B693" s="10">
        <v>171</v>
      </c>
      <c r="D693" s="15" t="s">
        <v>108</v>
      </c>
      <c r="E693" s="15"/>
      <c r="F693" s="15"/>
      <c r="G693" s="15"/>
      <c r="H693" s="15"/>
      <c r="I693" s="15"/>
      <c r="J693" s="17" t="s">
        <v>12</v>
      </c>
      <c r="K693" s="17"/>
      <c r="L693" s="17"/>
      <c r="M693" s="17"/>
      <c r="O693" s="16">
        <v>0</v>
      </c>
      <c r="P693" s="16"/>
      <c r="Q693" s="16"/>
      <c r="R693" s="16"/>
      <c r="S693" s="16"/>
      <c r="U693" s="16">
        <v>0</v>
      </c>
      <c r="V693" s="16"/>
      <c r="W693" s="16"/>
      <c r="X693" s="16"/>
      <c r="Z693" s="16">
        <v>0</v>
      </c>
      <c r="AA693" s="16"/>
      <c r="AB693" s="16"/>
      <c r="AD693" s="16">
        <v>0</v>
      </c>
      <c r="AE693" s="16"/>
      <c r="AF693" s="16"/>
      <c r="AG693" s="16"/>
      <c r="AH693" s="16"/>
      <c r="AJ693" s="16">
        <v>0</v>
      </c>
      <c r="AK693" s="16"/>
      <c r="AM693" s="16">
        <v>0</v>
      </c>
      <c r="AN693" s="16"/>
      <c r="AO693" s="16"/>
      <c r="AQ693" s="16">
        <v>6901100</v>
      </c>
      <c r="AR693" s="16"/>
      <c r="AS693" s="16"/>
      <c r="AT693" s="16"/>
      <c r="AU693" s="16"/>
      <c r="AW693" s="16">
        <v>6901100</v>
      </c>
      <c r="AX693" s="16"/>
      <c r="AY693" s="16"/>
      <c r="AZ693" s="16"/>
      <c r="BB693" s="4">
        <f>SUM(AW693)</f>
        <v>6901100</v>
      </c>
      <c r="BD693" s="5">
        <f>SUM(BB693*100/BB650)</f>
        <v>4.6839934369630463</v>
      </c>
    </row>
    <row r="694" spans="2:56" ht="10.5" customHeight="1" x14ac:dyDescent="0.2">
      <c r="D694" s="15"/>
      <c r="E694" s="15"/>
      <c r="F694" s="15"/>
      <c r="G694" s="15"/>
      <c r="H694" s="15"/>
      <c r="I694" s="15"/>
      <c r="BD694" s="6"/>
    </row>
    <row r="695" spans="2:56" ht="16.5" customHeight="1" x14ac:dyDescent="0.2">
      <c r="D695" s="15"/>
      <c r="E695" s="15"/>
      <c r="F695" s="15"/>
      <c r="G695" s="15"/>
      <c r="H695" s="15"/>
      <c r="I695" s="15"/>
      <c r="J695" s="11" t="s">
        <v>13</v>
      </c>
      <c r="K695" s="11"/>
      <c r="L695" s="11"/>
      <c r="M695" s="11"/>
      <c r="O695" s="12">
        <v>0</v>
      </c>
      <c r="P695" s="12"/>
      <c r="Q695" s="12"/>
      <c r="R695" s="12"/>
      <c r="S695" s="12"/>
      <c r="U695" s="12">
        <v>0</v>
      </c>
      <c r="V695" s="12"/>
      <c r="W695" s="12"/>
      <c r="X695" s="12"/>
      <c r="Z695" s="12">
        <v>0</v>
      </c>
      <c r="AA695" s="12"/>
      <c r="AB695" s="12"/>
      <c r="AD695" s="12">
        <v>0</v>
      </c>
      <c r="AE695" s="12"/>
      <c r="AF695" s="12"/>
      <c r="AG695" s="12"/>
      <c r="AH695" s="12"/>
      <c r="AJ695" s="12">
        <v>0</v>
      </c>
      <c r="AK695" s="12"/>
      <c r="AM695" s="12">
        <v>0</v>
      </c>
      <c r="AN695" s="12"/>
      <c r="AO695" s="12"/>
      <c r="AQ695" s="12">
        <v>6487034</v>
      </c>
      <c r="AR695" s="12"/>
      <c r="AS695" s="12"/>
      <c r="AT695" s="12"/>
      <c r="AU695" s="12"/>
      <c r="AW695" s="12">
        <v>6487034</v>
      </c>
      <c r="AX695" s="12"/>
      <c r="AY695" s="12"/>
      <c r="AZ695" s="12"/>
      <c r="BD695" s="6"/>
    </row>
    <row r="696" spans="2:56" ht="13.5" customHeight="1" x14ac:dyDescent="0.2">
      <c r="D696" s="15"/>
      <c r="E696" s="15"/>
      <c r="F696" s="15"/>
      <c r="G696" s="15"/>
      <c r="H696" s="15"/>
      <c r="I696" s="15"/>
      <c r="J696" s="11" t="s">
        <v>14</v>
      </c>
      <c r="K696" s="11"/>
      <c r="L696" s="11"/>
      <c r="M696" s="11"/>
      <c r="O696" s="12">
        <v>0</v>
      </c>
      <c r="P696" s="12"/>
      <c r="Q696" s="12"/>
      <c r="R696" s="12"/>
      <c r="S696" s="12"/>
      <c r="U696" s="12">
        <v>0</v>
      </c>
      <c r="V696" s="12"/>
      <c r="W696" s="12"/>
      <c r="X696" s="12"/>
      <c r="Z696" s="12">
        <v>0</v>
      </c>
      <c r="AA696" s="12"/>
      <c r="AB696" s="12"/>
      <c r="AD696" s="12">
        <v>0</v>
      </c>
      <c r="AE696" s="12"/>
      <c r="AF696" s="12"/>
      <c r="AG696" s="12"/>
      <c r="AH696" s="12"/>
      <c r="AJ696" s="12">
        <v>0</v>
      </c>
      <c r="AK696" s="12"/>
      <c r="AM696" s="12">
        <v>0</v>
      </c>
      <c r="AN696" s="12"/>
      <c r="AO696" s="12"/>
      <c r="AQ696" s="12">
        <v>6901100</v>
      </c>
      <c r="AR696" s="12"/>
      <c r="AS696" s="12"/>
      <c r="AT696" s="12"/>
      <c r="AU696" s="12"/>
      <c r="AW696" s="12">
        <v>6901100</v>
      </c>
      <c r="AX696" s="12"/>
      <c r="AY696" s="12"/>
      <c r="AZ696" s="12"/>
      <c r="BD696" s="6"/>
    </row>
    <row r="697" spans="2:56" ht="6.75" customHeight="1" x14ac:dyDescent="0.2">
      <c r="D697" s="15"/>
      <c r="E697" s="15"/>
      <c r="F697" s="15"/>
      <c r="G697" s="15"/>
      <c r="H697" s="15"/>
      <c r="I697" s="15"/>
      <c r="BD697" s="6"/>
    </row>
    <row r="698" spans="2:56" ht="13.5" customHeight="1" x14ac:dyDescent="0.2">
      <c r="D698" s="15"/>
      <c r="E698" s="15"/>
      <c r="F698" s="15"/>
      <c r="G698" s="15"/>
      <c r="H698" s="15"/>
      <c r="I698" s="15"/>
      <c r="J698" s="11" t="s">
        <v>15</v>
      </c>
      <c r="K698" s="11"/>
      <c r="L698" s="11"/>
      <c r="M698" s="11"/>
      <c r="O698" s="12">
        <v>0</v>
      </c>
      <c r="P698" s="12"/>
      <c r="Q698" s="12"/>
      <c r="R698" s="12"/>
      <c r="S698" s="12"/>
      <c r="U698" s="12">
        <v>0</v>
      </c>
      <c r="V698" s="12"/>
      <c r="W698" s="12"/>
      <c r="X698" s="12"/>
      <c r="Z698" s="12">
        <v>0</v>
      </c>
      <c r="AA698" s="12"/>
      <c r="AB698" s="12"/>
      <c r="AD698" s="12">
        <v>0</v>
      </c>
      <c r="AE698" s="12"/>
      <c r="AF698" s="12"/>
      <c r="AG698" s="12"/>
      <c r="AH698" s="12"/>
      <c r="AJ698" s="12">
        <v>0</v>
      </c>
      <c r="AK698" s="12"/>
      <c r="AM698" s="12">
        <v>0</v>
      </c>
      <c r="AN698" s="12"/>
      <c r="AO698" s="12"/>
      <c r="AQ698" s="12">
        <v>0</v>
      </c>
      <c r="AR698" s="12"/>
      <c r="AS698" s="12"/>
      <c r="AT698" s="12"/>
      <c r="AU698" s="12"/>
      <c r="AW698" s="12">
        <v>0</v>
      </c>
      <c r="AX698" s="12"/>
      <c r="AY698" s="12"/>
      <c r="AZ698" s="12"/>
      <c r="BD698" s="6"/>
    </row>
    <row r="699" spans="2:56" ht="6" customHeight="1" x14ac:dyDescent="0.2">
      <c r="BD699" s="6"/>
    </row>
    <row r="700" spans="2:56" s="3" customFormat="1" ht="13.5" customHeight="1" x14ac:dyDescent="0.2">
      <c r="B700" s="10">
        <v>173</v>
      </c>
      <c r="D700" s="15" t="s">
        <v>109</v>
      </c>
      <c r="E700" s="15"/>
      <c r="F700" s="15"/>
      <c r="G700" s="15"/>
      <c r="H700" s="15"/>
      <c r="I700" s="15"/>
      <c r="J700" s="17" t="s">
        <v>12</v>
      </c>
      <c r="K700" s="17"/>
      <c r="L700" s="17"/>
      <c r="M700" s="17"/>
      <c r="O700" s="16">
        <v>0</v>
      </c>
      <c r="P700" s="16"/>
      <c r="Q700" s="16"/>
      <c r="R700" s="16"/>
      <c r="S700" s="16"/>
      <c r="U700" s="16">
        <v>0</v>
      </c>
      <c r="V700" s="16"/>
      <c r="W700" s="16"/>
      <c r="X700" s="16"/>
      <c r="Z700" s="16">
        <v>30860880</v>
      </c>
      <c r="AA700" s="16"/>
      <c r="AB700" s="16"/>
      <c r="AD700" s="16">
        <v>0</v>
      </c>
      <c r="AE700" s="16"/>
      <c r="AF700" s="16"/>
      <c r="AG700" s="16"/>
      <c r="AH700" s="16"/>
      <c r="AJ700" s="16">
        <v>0</v>
      </c>
      <c r="AK700" s="16"/>
      <c r="AM700" s="16">
        <v>0</v>
      </c>
      <c r="AN700" s="16"/>
      <c r="AO700" s="16"/>
      <c r="AQ700" s="16">
        <v>6030582.0999999996</v>
      </c>
      <c r="AR700" s="16"/>
      <c r="AS700" s="16"/>
      <c r="AT700" s="16"/>
      <c r="AU700" s="16"/>
      <c r="AW700" s="16">
        <v>36891462.100000001</v>
      </c>
      <c r="AX700" s="16"/>
      <c r="AY700" s="16"/>
      <c r="AZ700" s="16"/>
      <c r="BB700" s="4">
        <f>SUM(AW700)</f>
        <v>36891462.100000001</v>
      </c>
      <c r="BD700" s="5">
        <f>SUM(BB700*100/BB650)</f>
        <v>25.03939464090811</v>
      </c>
    </row>
    <row r="701" spans="2:56" ht="10.5" customHeight="1" x14ac:dyDescent="0.2">
      <c r="D701" s="15"/>
      <c r="E701" s="15"/>
      <c r="F701" s="15"/>
      <c r="G701" s="15"/>
      <c r="H701" s="15"/>
      <c r="I701" s="15"/>
      <c r="BD701" s="6"/>
    </row>
    <row r="702" spans="2:56" ht="16.5" customHeight="1" x14ac:dyDescent="0.2">
      <c r="D702" s="15"/>
      <c r="E702" s="15"/>
      <c r="F702" s="15"/>
      <c r="G702" s="15"/>
      <c r="H702" s="15"/>
      <c r="I702" s="15"/>
      <c r="J702" s="11" t="s">
        <v>13</v>
      </c>
      <c r="K702" s="11"/>
      <c r="L702" s="11"/>
      <c r="M702" s="11"/>
      <c r="O702" s="12">
        <v>0</v>
      </c>
      <c r="P702" s="12"/>
      <c r="Q702" s="12"/>
      <c r="R702" s="12"/>
      <c r="S702" s="12"/>
      <c r="U702" s="12">
        <v>0</v>
      </c>
      <c r="V702" s="12"/>
      <c r="W702" s="12"/>
      <c r="X702" s="12"/>
      <c r="Z702" s="12">
        <v>67650</v>
      </c>
      <c r="AA702" s="12"/>
      <c r="AB702" s="12"/>
      <c r="AD702" s="12">
        <v>0</v>
      </c>
      <c r="AE702" s="12"/>
      <c r="AF702" s="12"/>
      <c r="AG702" s="12"/>
      <c r="AH702" s="12"/>
      <c r="AJ702" s="12">
        <v>0</v>
      </c>
      <c r="AK702" s="12"/>
      <c r="AM702" s="12">
        <v>0</v>
      </c>
      <c r="AN702" s="12"/>
      <c r="AO702" s="12"/>
      <c r="AQ702" s="12">
        <v>304750</v>
      </c>
      <c r="AR702" s="12"/>
      <c r="AS702" s="12"/>
      <c r="AT702" s="12"/>
      <c r="AU702" s="12"/>
      <c r="AW702" s="12">
        <v>372400</v>
      </c>
      <c r="AX702" s="12"/>
      <c r="AY702" s="12"/>
      <c r="AZ702" s="12"/>
      <c r="BD702" s="6"/>
    </row>
    <row r="703" spans="2:56" ht="13.5" customHeight="1" x14ac:dyDescent="0.2">
      <c r="D703" s="15"/>
      <c r="E703" s="15"/>
      <c r="F703" s="15"/>
      <c r="G703" s="15"/>
      <c r="H703" s="15"/>
      <c r="I703" s="15"/>
      <c r="J703" s="11" t="s">
        <v>14</v>
      </c>
      <c r="K703" s="11"/>
      <c r="L703" s="11"/>
      <c r="M703" s="11"/>
      <c r="O703" s="12">
        <v>0</v>
      </c>
      <c r="P703" s="12"/>
      <c r="Q703" s="12"/>
      <c r="R703" s="12"/>
      <c r="S703" s="12"/>
      <c r="U703" s="12">
        <v>0</v>
      </c>
      <c r="V703" s="12"/>
      <c r="W703" s="12"/>
      <c r="X703" s="12"/>
      <c r="Z703" s="12">
        <v>31087599.699999999</v>
      </c>
      <c r="AA703" s="12"/>
      <c r="AB703" s="12"/>
      <c r="AD703" s="12">
        <v>0</v>
      </c>
      <c r="AE703" s="12"/>
      <c r="AF703" s="12"/>
      <c r="AG703" s="12"/>
      <c r="AH703" s="12"/>
      <c r="AJ703" s="12">
        <v>0</v>
      </c>
      <c r="AK703" s="12"/>
      <c r="AM703" s="12">
        <v>0</v>
      </c>
      <c r="AN703" s="12"/>
      <c r="AO703" s="12"/>
      <c r="AQ703" s="12">
        <v>5771846.8600000003</v>
      </c>
      <c r="AR703" s="12"/>
      <c r="AS703" s="12"/>
      <c r="AT703" s="12"/>
      <c r="AU703" s="12"/>
      <c r="AW703" s="12">
        <v>36859446.560000002</v>
      </c>
      <c r="AX703" s="12"/>
      <c r="AY703" s="12"/>
      <c r="AZ703" s="12"/>
      <c r="BD703" s="6"/>
    </row>
    <row r="704" spans="2:56" ht="6.75" customHeight="1" x14ac:dyDescent="0.2">
      <c r="D704" s="15"/>
      <c r="E704" s="15"/>
      <c r="F704" s="15"/>
      <c r="G704" s="15"/>
      <c r="H704" s="15"/>
      <c r="I704" s="15"/>
      <c r="BD704" s="6"/>
    </row>
    <row r="705" spans="2:56" ht="13.5" customHeight="1" x14ac:dyDescent="0.2">
      <c r="D705" s="15"/>
      <c r="E705" s="15"/>
      <c r="F705" s="15"/>
      <c r="G705" s="15"/>
      <c r="H705" s="15"/>
      <c r="I705" s="15"/>
      <c r="J705" s="11" t="s">
        <v>15</v>
      </c>
      <c r="K705" s="11"/>
      <c r="L705" s="11"/>
      <c r="M705" s="11"/>
      <c r="O705" s="12">
        <v>0</v>
      </c>
      <c r="P705" s="12"/>
      <c r="Q705" s="12"/>
      <c r="R705" s="12"/>
      <c r="S705" s="12"/>
      <c r="U705" s="12">
        <v>0</v>
      </c>
      <c r="V705" s="12"/>
      <c r="W705" s="12"/>
      <c r="X705" s="12"/>
      <c r="Z705" s="12">
        <v>-226719.7</v>
      </c>
      <c r="AA705" s="12"/>
      <c r="AB705" s="12"/>
      <c r="AD705" s="12">
        <v>0</v>
      </c>
      <c r="AE705" s="12"/>
      <c r="AF705" s="12"/>
      <c r="AG705" s="12"/>
      <c r="AH705" s="12"/>
      <c r="AJ705" s="12">
        <v>0</v>
      </c>
      <c r="AK705" s="12"/>
      <c r="AM705" s="12">
        <v>0</v>
      </c>
      <c r="AN705" s="12"/>
      <c r="AO705" s="12"/>
      <c r="AQ705" s="12">
        <v>258735.24</v>
      </c>
      <c r="AR705" s="12"/>
      <c r="AS705" s="12"/>
      <c r="AT705" s="12"/>
      <c r="AU705" s="12"/>
      <c r="AW705" s="12">
        <v>32015.54</v>
      </c>
      <c r="AX705" s="12"/>
      <c r="AY705" s="12"/>
      <c r="AZ705" s="12"/>
      <c r="BD705" s="6"/>
    </row>
    <row r="706" spans="2:56" ht="6" customHeight="1" x14ac:dyDescent="0.2">
      <c r="BD706" s="6"/>
    </row>
    <row r="707" spans="2:56" s="3" customFormat="1" ht="13.5" customHeight="1" x14ac:dyDescent="0.2">
      <c r="B707" s="10">
        <v>174</v>
      </c>
      <c r="D707" s="15" t="s">
        <v>110</v>
      </c>
      <c r="E707" s="15"/>
      <c r="F707" s="15"/>
      <c r="G707" s="15"/>
      <c r="H707" s="15"/>
      <c r="I707" s="15"/>
      <c r="J707" s="17" t="s">
        <v>12</v>
      </c>
      <c r="K707" s="17"/>
      <c r="L707" s="17"/>
      <c r="M707" s="17"/>
      <c r="O707" s="16">
        <v>0</v>
      </c>
      <c r="P707" s="16"/>
      <c r="Q707" s="16"/>
      <c r="R707" s="16"/>
      <c r="S707" s="16"/>
      <c r="U707" s="16">
        <v>0</v>
      </c>
      <c r="V707" s="16"/>
      <c r="W707" s="16"/>
      <c r="X707" s="16"/>
      <c r="Z707" s="16">
        <v>0</v>
      </c>
      <c r="AA707" s="16"/>
      <c r="AB707" s="16"/>
      <c r="AD707" s="16">
        <v>0</v>
      </c>
      <c r="AE707" s="16"/>
      <c r="AF707" s="16"/>
      <c r="AG707" s="16"/>
      <c r="AH707" s="16"/>
      <c r="AJ707" s="16">
        <v>0</v>
      </c>
      <c r="AK707" s="16"/>
      <c r="AM707" s="16">
        <v>0</v>
      </c>
      <c r="AN707" s="16"/>
      <c r="AO707" s="16"/>
      <c r="AQ707" s="16">
        <v>2415000</v>
      </c>
      <c r="AR707" s="16"/>
      <c r="AS707" s="16"/>
      <c r="AT707" s="16"/>
      <c r="AU707" s="16"/>
      <c r="AW707" s="16">
        <v>2415000</v>
      </c>
      <c r="AX707" s="16"/>
      <c r="AY707" s="16"/>
      <c r="AZ707" s="16"/>
      <c r="BB707" s="4">
        <f>SUM(AW707)</f>
        <v>2415000</v>
      </c>
      <c r="BD707" s="5">
        <f>SUM(BB707*100/BB650)</f>
        <v>1.6391363913384471</v>
      </c>
    </row>
    <row r="708" spans="2:56" ht="10.5" customHeight="1" x14ac:dyDescent="0.2">
      <c r="D708" s="15"/>
      <c r="E708" s="15"/>
      <c r="F708" s="15"/>
      <c r="G708" s="15"/>
      <c r="H708" s="15"/>
      <c r="I708" s="15"/>
      <c r="BD708" s="6"/>
    </row>
    <row r="709" spans="2:56" ht="16.5" customHeight="1" x14ac:dyDescent="0.2">
      <c r="D709" s="15"/>
      <c r="E709" s="15"/>
      <c r="F709" s="15"/>
      <c r="G709" s="15"/>
      <c r="H709" s="15"/>
      <c r="I709" s="15"/>
      <c r="J709" s="11" t="s">
        <v>13</v>
      </c>
      <c r="K709" s="11"/>
      <c r="L709" s="11"/>
      <c r="M709" s="11"/>
      <c r="O709" s="12">
        <v>0</v>
      </c>
      <c r="P709" s="12"/>
      <c r="Q709" s="12"/>
      <c r="R709" s="12"/>
      <c r="S709" s="12"/>
      <c r="U709" s="12">
        <v>0</v>
      </c>
      <c r="V709" s="12"/>
      <c r="W709" s="12"/>
      <c r="X709" s="12"/>
      <c r="Z709" s="12">
        <v>0</v>
      </c>
      <c r="AA709" s="12"/>
      <c r="AB709" s="12"/>
      <c r="AD709" s="12">
        <v>0</v>
      </c>
      <c r="AE709" s="12"/>
      <c r="AF709" s="12"/>
      <c r="AG709" s="12"/>
      <c r="AH709" s="12"/>
      <c r="AJ709" s="12">
        <v>0</v>
      </c>
      <c r="AK709" s="12"/>
      <c r="AM709" s="12">
        <v>0</v>
      </c>
      <c r="AN709" s="12"/>
      <c r="AO709" s="12"/>
      <c r="AQ709" s="12">
        <v>11150</v>
      </c>
      <c r="AR709" s="12"/>
      <c r="AS709" s="12"/>
      <c r="AT709" s="12"/>
      <c r="AU709" s="12"/>
      <c r="AW709" s="12">
        <v>11150</v>
      </c>
      <c r="AX709" s="12"/>
      <c r="AY709" s="12"/>
      <c r="AZ709" s="12"/>
      <c r="BD709" s="6"/>
    </row>
    <row r="710" spans="2:56" ht="13.5" customHeight="1" x14ac:dyDescent="0.2">
      <c r="D710" s="15"/>
      <c r="E710" s="15"/>
      <c r="F710" s="15"/>
      <c r="G710" s="15"/>
      <c r="H710" s="15"/>
      <c r="I710" s="15"/>
      <c r="J710" s="11" t="s">
        <v>14</v>
      </c>
      <c r="K710" s="11"/>
      <c r="L710" s="11"/>
      <c r="M710" s="11"/>
      <c r="O710" s="12">
        <v>0</v>
      </c>
      <c r="P710" s="12"/>
      <c r="Q710" s="12"/>
      <c r="R710" s="12"/>
      <c r="S710" s="12"/>
      <c r="U710" s="12">
        <v>0</v>
      </c>
      <c r="V710" s="12"/>
      <c r="W710" s="12"/>
      <c r="X710" s="12"/>
      <c r="Z710" s="12">
        <v>0</v>
      </c>
      <c r="AA710" s="12"/>
      <c r="AB710" s="12"/>
      <c r="AD710" s="12">
        <v>0</v>
      </c>
      <c r="AE710" s="12"/>
      <c r="AF710" s="12"/>
      <c r="AG710" s="12"/>
      <c r="AH710" s="12"/>
      <c r="AJ710" s="12">
        <v>0</v>
      </c>
      <c r="AK710" s="12"/>
      <c r="AM710" s="12">
        <v>0</v>
      </c>
      <c r="AN710" s="12"/>
      <c r="AO710" s="12"/>
      <c r="AQ710" s="12">
        <v>2411847.0099999998</v>
      </c>
      <c r="AR710" s="12"/>
      <c r="AS710" s="12"/>
      <c r="AT710" s="12"/>
      <c r="AU710" s="12"/>
      <c r="AW710" s="12">
        <v>426847.01</v>
      </c>
      <c r="AX710" s="12"/>
      <c r="AY710" s="12"/>
      <c r="AZ710" s="12"/>
      <c r="BD710" s="6"/>
    </row>
    <row r="711" spans="2:56" ht="6.75" customHeight="1" x14ac:dyDescent="0.2">
      <c r="D711" s="15"/>
      <c r="E711" s="15"/>
      <c r="F711" s="15"/>
      <c r="G711" s="15"/>
      <c r="H711" s="15"/>
      <c r="I711" s="15"/>
      <c r="BD711" s="6"/>
    </row>
    <row r="712" spans="2:56" ht="13.5" customHeight="1" x14ac:dyDescent="0.2">
      <c r="D712" s="15"/>
      <c r="E712" s="15"/>
      <c r="F712" s="15"/>
      <c r="G712" s="15"/>
      <c r="H712" s="15"/>
      <c r="I712" s="15"/>
      <c r="J712" s="11" t="s">
        <v>15</v>
      </c>
      <c r="K712" s="11"/>
      <c r="L712" s="11"/>
      <c r="M712" s="11"/>
      <c r="O712" s="12">
        <v>0</v>
      </c>
      <c r="P712" s="12"/>
      <c r="Q712" s="12"/>
      <c r="R712" s="12"/>
      <c r="S712" s="12"/>
      <c r="U712" s="12">
        <v>0</v>
      </c>
      <c r="V712" s="12"/>
      <c r="W712" s="12"/>
      <c r="X712" s="12"/>
      <c r="Z712" s="12">
        <v>0</v>
      </c>
      <c r="AA712" s="12"/>
      <c r="AB712" s="12"/>
      <c r="AD712" s="12">
        <v>0</v>
      </c>
      <c r="AE712" s="12"/>
      <c r="AF712" s="12"/>
      <c r="AG712" s="12"/>
      <c r="AH712" s="12"/>
      <c r="AJ712" s="12">
        <v>0</v>
      </c>
      <c r="AK712" s="12"/>
      <c r="AM712" s="12">
        <v>0</v>
      </c>
      <c r="AN712" s="12"/>
      <c r="AO712" s="12"/>
      <c r="AQ712" s="12">
        <v>3152.99</v>
      </c>
      <c r="AR712" s="12"/>
      <c r="AS712" s="12"/>
      <c r="AT712" s="12"/>
      <c r="AU712" s="12"/>
      <c r="AW712" s="12">
        <v>1988152.99</v>
      </c>
      <c r="AX712" s="12"/>
      <c r="AY712" s="12"/>
      <c r="AZ712" s="12"/>
      <c r="BD712" s="6"/>
    </row>
    <row r="713" spans="2:56" ht="6" customHeight="1" x14ac:dyDescent="0.2">
      <c r="BD713" s="6"/>
    </row>
    <row r="714" spans="2:56" s="3" customFormat="1" ht="13.5" customHeight="1" x14ac:dyDescent="0.2">
      <c r="B714" s="10">
        <v>175</v>
      </c>
      <c r="D714" s="15" t="s">
        <v>111</v>
      </c>
      <c r="E714" s="15"/>
      <c r="F714" s="15"/>
      <c r="G714" s="15"/>
      <c r="H714" s="15"/>
      <c r="I714" s="15"/>
      <c r="J714" s="17" t="s">
        <v>12</v>
      </c>
      <c r="K714" s="17"/>
      <c r="L714" s="17"/>
      <c r="M714" s="17"/>
      <c r="O714" s="16">
        <v>0</v>
      </c>
      <c r="P714" s="16"/>
      <c r="Q714" s="16"/>
      <c r="R714" s="16"/>
      <c r="S714" s="16"/>
      <c r="U714" s="16">
        <v>0</v>
      </c>
      <c r="V714" s="16"/>
      <c r="W714" s="16"/>
      <c r="X714" s="16"/>
      <c r="Z714" s="16">
        <v>0</v>
      </c>
      <c r="AA714" s="16"/>
      <c r="AB714" s="16"/>
      <c r="AD714" s="16">
        <v>0</v>
      </c>
      <c r="AE714" s="16"/>
      <c r="AF714" s="16"/>
      <c r="AG714" s="16"/>
      <c r="AH714" s="16"/>
      <c r="AJ714" s="16">
        <v>0</v>
      </c>
      <c r="AK714" s="16"/>
      <c r="AM714" s="16">
        <v>3000000</v>
      </c>
      <c r="AN714" s="16"/>
      <c r="AO714" s="16"/>
      <c r="AQ714" s="16">
        <v>5407152.9199999999</v>
      </c>
      <c r="AR714" s="16"/>
      <c r="AS714" s="16"/>
      <c r="AT714" s="16"/>
      <c r="AU714" s="16"/>
      <c r="AW714" s="16">
        <v>8407152.9199999999</v>
      </c>
      <c r="AX714" s="16"/>
      <c r="AY714" s="16"/>
      <c r="AZ714" s="16"/>
      <c r="BB714" s="4">
        <f>SUM(AW714)</f>
        <v>8407152.9199999999</v>
      </c>
      <c r="BD714" s="5">
        <f>SUM(BB714*100/BB650)</f>
        <v>5.7061988814572624</v>
      </c>
    </row>
    <row r="715" spans="2:56" ht="10.5" customHeight="1" x14ac:dyDescent="0.2">
      <c r="D715" s="15"/>
      <c r="E715" s="15"/>
      <c r="F715" s="15"/>
      <c r="G715" s="15"/>
      <c r="H715" s="15"/>
      <c r="I715" s="15"/>
      <c r="BD715" s="6"/>
    </row>
    <row r="716" spans="2:56" ht="16.5" customHeight="1" x14ac:dyDescent="0.2">
      <c r="D716" s="15"/>
      <c r="E716" s="15"/>
      <c r="F716" s="15"/>
      <c r="G716" s="15"/>
      <c r="H716" s="15"/>
      <c r="I716" s="15"/>
      <c r="J716" s="11" t="s">
        <v>13</v>
      </c>
      <c r="K716" s="11"/>
      <c r="L716" s="11"/>
      <c r="M716" s="11"/>
      <c r="O716" s="12">
        <v>0</v>
      </c>
      <c r="P716" s="12"/>
      <c r="Q716" s="12"/>
      <c r="R716" s="12"/>
      <c r="S716" s="12"/>
      <c r="U716" s="12">
        <v>0</v>
      </c>
      <c r="V716" s="12"/>
      <c r="W716" s="12"/>
      <c r="X716" s="12"/>
      <c r="Z716" s="12">
        <v>0</v>
      </c>
      <c r="AA716" s="12"/>
      <c r="AB716" s="12"/>
      <c r="AD716" s="12">
        <v>0</v>
      </c>
      <c r="AE716" s="12"/>
      <c r="AF716" s="12"/>
      <c r="AG716" s="12"/>
      <c r="AH716" s="12"/>
      <c r="AJ716" s="12">
        <v>0</v>
      </c>
      <c r="AK716" s="12"/>
      <c r="AM716" s="12">
        <v>0</v>
      </c>
      <c r="AN716" s="12"/>
      <c r="AO716" s="12"/>
      <c r="AQ716" s="12">
        <v>2212930</v>
      </c>
      <c r="AR716" s="12"/>
      <c r="AS716" s="12"/>
      <c r="AT716" s="12"/>
      <c r="AU716" s="12"/>
      <c r="AW716" s="12">
        <v>2212930</v>
      </c>
      <c r="AX716" s="12"/>
      <c r="AY716" s="12"/>
      <c r="AZ716" s="12"/>
      <c r="BD716" s="6"/>
    </row>
    <row r="717" spans="2:56" ht="13.5" customHeight="1" x14ac:dyDescent="0.2">
      <c r="D717" s="15"/>
      <c r="E717" s="15"/>
      <c r="F717" s="15"/>
      <c r="G717" s="15"/>
      <c r="H717" s="15"/>
      <c r="I717" s="15"/>
      <c r="J717" s="11" t="s">
        <v>14</v>
      </c>
      <c r="K717" s="11"/>
      <c r="L717" s="11"/>
      <c r="M717" s="11"/>
      <c r="O717" s="12">
        <v>0</v>
      </c>
      <c r="P717" s="12"/>
      <c r="Q717" s="12"/>
      <c r="R717" s="12"/>
      <c r="S717" s="12"/>
      <c r="U717" s="12">
        <v>0</v>
      </c>
      <c r="V717" s="12"/>
      <c r="W717" s="12"/>
      <c r="X717" s="12"/>
      <c r="Z717" s="12">
        <v>0</v>
      </c>
      <c r="AA717" s="12"/>
      <c r="AB717" s="12"/>
      <c r="AD717" s="12">
        <v>0</v>
      </c>
      <c r="AE717" s="12"/>
      <c r="AF717" s="12"/>
      <c r="AG717" s="12"/>
      <c r="AH717" s="12"/>
      <c r="AJ717" s="12">
        <v>0</v>
      </c>
      <c r="AK717" s="12"/>
      <c r="AM717" s="12">
        <v>3000000</v>
      </c>
      <c r="AN717" s="12"/>
      <c r="AO717" s="12"/>
      <c r="AQ717" s="12">
        <v>5407152.75</v>
      </c>
      <c r="AR717" s="12"/>
      <c r="AS717" s="12"/>
      <c r="AT717" s="12"/>
      <c r="AU717" s="12"/>
      <c r="AW717" s="12">
        <v>8407152.75</v>
      </c>
      <c r="AX717" s="12"/>
      <c r="AY717" s="12"/>
      <c r="AZ717" s="12"/>
      <c r="BD717" s="6"/>
    </row>
    <row r="718" spans="2:56" ht="6.75" customHeight="1" x14ac:dyDescent="0.2">
      <c r="D718" s="15"/>
      <c r="E718" s="15"/>
      <c r="F718" s="15"/>
      <c r="G718" s="15"/>
      <c r="H718" s="15"/>
      <c r="I718" s="15"/>
      <c r="BD718" s="6"/>
    </row>
    <row r="719" spans="2:56" ht="13.5" customHeight="1" x14ac:dyDescent="0.2">
      <c r="D719" s="15"/>
      <c r="E719" s="15"/>
      <c r="F719" s="15"/>
      <c r="G719" s="15"/>
      <c r="H719" s="15"/>
      <c r="I719" s="15"/>
      <c r="J719" s="11" t="s">
        <v>15</v>
      </c>
      <c r="K719" s="11"/>
      <c r="L719" s="11"/>
      <c r="M719" s="11"/>
      <c r="O719" s="12">
        <v>0</v>
      </c>
      <c r="P719" s="12"/>
      <c r="Q719" s="12"/>
      <c r="R719" s="12"/>
      <c r="S719" s="12"/>
      <c r="U719" s="12">
        <v>0</v>
      </c>
      <c r="V719" s="12"/>
      <c r="W719" s="12"/>
      <c r="X719" s="12"/>
      <c r="Z719" s="12">
        <v>0</v>
      </c>
      <c r="AA719" s="12"/>
      <c r="AB719" s="12"/>
      <c r="AD719" s="12">
        <v>0</v>
      </c>
      <c r="AE719" s="12"/>
      <c r="AF719" s="12"/>
      <c r="AG719" s="12"/>
      <c r="AH719" s="12"/>
      <c r="AJ719" s="12">
        <v>0</v>
      </c>
      <c r="AK719" s="12"/>
      <c r="AM719" s="12">
        <v>0</v>
      </c>
      <c r="AN719" s="12"/>
      <c r="AO719" s="12"/>
      <c r="AQ719" s="12">
        <v>0.17</v>
      </c>
      <c r="AR719" s="12"/>
      <c r="AS719" s="12"/>
      <c r="AT719" s="12"/>
      <c r="AU719" s="12"/>
      <c r="AW719" s="12">
        <v>0.17</v>
      </c>
      <c r="AX719" s="12"/>
      <c r="AY719" s="12"/>
      <c r="AZ719" s="12"/>
      <c r="BD719" s="6"/>
    </row>
    <row r="720" spans="2:56" ht="6" customHeight="1" x14ac:dyDescent="0.2">
      <c r="BD720" s="6"/>
    </row>
    <row r="721" spans="2:56" s="3" customFormat="1" ht="13.5" customHeight="1" x14ac:dyDescent="0.2">
      <c r="B721" s="10">
        <v>176</v>
      </c>
      <c r="D721" s="15" t="s">
        <v>112</v>
      </c>
      <c r="E721" s="15"/>
      <c r="F721" s="15"/>
      <c r="G721" s="15"/>
      <c r="H721" s="15"/>
      <c r="I721" s="15"/>
      <c r="J721" s="17" t="s">
        <v>12</v>
      </c>
      <c r="K721" s="17"/>
      <c r="L721" s="17"/>
      <c r="M721" s="17"/>
      <c r="O721" s="16">
        <v>0</v>
      </c>
      <c r="P721" s="16"/>
      <c r="Q721" s="16"/>
      <c r="R721" s="16"/>
      <c r="S721" s="16"/>
      <c r="U721" s="16">
        <v>0</v>
      </c>
      <c r="V721" s="16"/>
      <c r="W721" s="16"/>
      <c r="X721" s="16"/>
      <c r="Z721" s="16">
        <v>606088</v>
      </c>
      <c r="AA721" s="16"/>
      <c r="AB721" s="16"/>
      <c r="AD721" s="16">
        <v>0</v>
      </c>
      <c r="AE721" s="16"/>
      <c r="AF721" s="16"/>
      <c r="AG721" s="16"/>
      <c r="AH721" s="16"/>
      <c r="AJ721" s="16">
        <v>0</v>
      </c>
      <c r="AK721" s="16"/>
      <c r="AM721" s="16">
        <v>0</v>
      </c>
      <c r="AN721" s="16"/>
      <c r="AO721" s="16"/>
      <c r="AQ721" s="16">
        <v>55602440</v>
      </c>
      <c r="AR721" s="16"/>
      <c r="AS721" s="16"/>
      <c r="AT721" s="16"/>
      <c r="AU721" s="16"/>
      <c r="AW721" s="16">
        <v>56208528</v>
      </c>
      <c r="AX721" s="16"/>
      <c r="AY721" s="16"/>
      <c r="AZ721" s="16"/>
      <c r="BB721" s="4">
        <f>SUM(AW721)</f>
        <v>56208528</v>
      </c>
      <c r="BD721" s="5">
        <f>SUM(BB721*100/BB650)</f>
        <v>38.150494305741638</v>
      </c>
    </row>
    <row r="722" spans="2:56" ht="10.5" customHeight="1" x14ac:dyDescent="0.2">
      <c r="D722" s="15"/>
      <c r="E722" s="15"/>
      <c r="F722" s="15"/>
      <c r="G722" s="15"/>
      <c r="H722" s="15"/>
      <c r="I722" s="15"/>
    </row>
    <row r="723" spans="2:56" ht="16.5" customHeight="1" x14ac:dyDescent="0.2">
      <c r="D723" s="15"/>
      <c r="E723" s="15"/>
      <c r="F723" s="15"/>
      <c r="G723" s="15"/>
      <c r="H723" s="15"/>
      <c r="I723" s="15"/>
      <c r="J723" s="11" t="s">
        <v>13</v>
      </c>
      <c r="K723" s="11"/>
      <c r="L723" s="11"/>
      <c r="M723" s="11"/>
      <c r="O723" s="12">
        <v>0</v>
      </c>
      <c r="P723" s="12"/>
      <c r="Q723" s="12"/>
      <c r="R723" s="12"/>
      <c r="S723" s="12"/>
      <c r="U723" s="12">
        <v>0</v>
      </c>
      <c r="V723" s="12"/>
      <c r="W723" s="12"/>
      <c r="X723" s="12"/>
      <c r="Z723" s="12">
        <v>0</v>
      </c>
      <c r="AA723" s="12"/>
      <c r="AB723" s="12"/>
      <c r="AD723" s="12">
        <v>0</v>
      </c>
      <c r="AE723" s="12"/>
      <c r="AF723" s="12"/>
      <c r="AG723" s="12"/>
      <c r="AH723" s="12"/>
      <c r="AJ723" s="12">
        <v>0</v>
      </c>
      <c r="AK723" s="12"/>
      <c r="AM723" s="12">
        <v>0</v>
      </c>
      <c r="AN723" s="12"/>
      <c r="AO723" s="12"/>
      <c r="AQ723" s="12">
        <v>29731537.800000001</v>
      </c>
      <c r="AR723" s="12"/>
      <c r="AS723" s="12"/>
      <c r="AT723" s="12"/>
      <c r="AU723" s="12"/>
      <c r="AW723" s="12">
        <v>29731537.800000001</v>
      </c>
      <c r="AX723" s="12"/>
      <c r="AY723" s="12"/>
      <c r="AZ723" s="12"/>
    </row>
    <row r="724" spans="2:56" ht="13.5" customHeight="1" x14ac:dyDescent="0.2">
      <c r="D724" s="15"/>
      <c r="E724" s="15"/>
      <c r="F724" s="15"/>
      <c r="G724" s="15"/>
      <c r="H724" s="15"/>
      <c r="I724" s="15"/>
      <c r="J724" s="11" t="s">
        <v>14</v>
      </c>
      <c r="K724" s="11"/>
      <c r="L724" s="11"/>
      <c r="M724" s="11"/>
      <c r="O724" s="12">
        <v>0</v>
      </c>
      <c r="P724" s="12"/>
      <c r="Q724" s="12"/>
      <c r="R724" s="12"/>
      <c r="S724" s="12"/>
      <c r="U724" s="12">
        <v>0</v>
      </c>
      <c r="V724" s="12"/>
      <c r="W724" s="12"/>
      <c r="X724" s="12"/>
      <c r="Z724" s="12">
        <v>682567.02</v>
      </c>
      <c r="AA724" s="12"/>
      <c r="AB724" s="12"/>
      <c r="AD724" s="12">
        <v>0</v>
      </c>
      <c r="AE724" s="12"/>
      <c r="AF724" s="12"/>
      <c r="AG724" s="12"/>
      <c r="AH724" s="12"/>
      <c r="AJ724" s="12">
        <v>0</v>
      </c>
      <c r="AK724" s="12"/>
      <c r="AM724" s="12">
        <v>0</v>
      </c>
      <c r="AN724" s="12"/>
      <c r="AO724" s="12"/>
      <c r="AQ724" s="12">
        <v>55601509</v>
      </c>
      <c r="AR724" s="12"/>
      <c r="AS724" s="12"/>
      <c r="AT724" s="12"/>
      <c r="AU724" s="12"/>
      <c r="AW724" s="12">
        <v>56284076.020000003</v>
      </c>
      <c r="AX724" s="12"/>
      <c r="AY724" s="12"/>
      <c r="AZ724" s="12"/>
    </row>
    <row r="725" spans="2:56" ht="6.75" customHeight="1" x14ac:dyDescent="0.2">
      <c r="D725" s="15"/>
      <c r="E725" s="15"/>
      <c r="F725" s="15"/>
      <c r="G725" s="15"/>
      <c r="H725" s="15"/>
      <c r="I725" s="15"/>
    </row>
    <row r="726" spans="2:56" ht="13.5" customHeight="1" x14ac:dyDescent="0.2">
      <c r="D726" s="15"/>
      <c r="E726" s="15"/>
      <c r="F726" s="15"/>
      <c r="G726" s="15"/>
      <c r="H726" s="15"/>
      <c r="I726" s="15"/>
      <c r="J726" s="11" t="s">
        <v>15</v>
      </c>
      <c r="K726" s="11"/>
      <c r="L726" s="11"/>
      <c r="M726" s="11"/>
      <c r="O726" s="12">
        <v>0</v>
      </c>
      <c r="P726" s="12"/>
      <c r="Q726" s="12"/>
      <c r="R726" s="12"/>
      <c r="S726" s="12"/>
      <c r="U726" s="12">
        <v>0</v>
      </c>
      <c r="V726" s="12"/>
      <c r="W726" s="12"/>
      <c r="X726" s="12"/>
      <c r="Z726" s="12">
        <v>-76479.02</v>
      </c>
      <c r="AA726" s="12"/>
      <c r="AB726" s="12"/>
      <c r="AD726" s="12">
        <v>0</v>
      </c>
      <c r="AE726" s="12"/>
      <c r="AF726" s="12"/>
      <c r="AG726" s="12"/>
      <c r="AH726" s="12"/>
      <c r="AJ726" s="12">
        <v>0</v>
      </c>
      <c r="AK726" s="12"/>
      <c r="AM726" s="12">
        <v>0</v>
      </c>
      <c r="AN726" s="12"/>
      <c r="AO726" s="12"/>
      <c r="AQ726" s="12">
        <v>931</v>
      </c>
      <c r="AR726" s="12"/>
      <c r="AS726" s="12"/>
      <c r="AT726" s="12"/>
      <c r="AU726" s="12"/>
      <c r="AW726" s="12">
        <v>-75548.02</v>
      </c>
      <c r="AX726" s="12"/>
      <c r="AY726" s="12"/>
      <c r="AZ726" s="12"/>
    </row>
    <row r="727" spans="2:56" ht="9.75" customHeight="1" x14ac:dyDescent="0.2"/>
    <row r="728" spans="2:56" s="1" customFormat="1" ht="15.75" customHeight="1" x14ac:dyDescent="0.2">
      <c r="B728" s="9"/>
      <c r="D728" s="15" t="s">
        <v>113</v>
      </c>
      <c r="E728" s="15"/>
      <c r="F728" s="15"/>
      <c r="G728" s="15"/>
      <c r="H728" s="15"/>
      <c r="I728" s="15"/>
      <c r="J728" s="19" t="s">
        <v>12</v>
      </c>
      <c r="K728" s="19"/>
      <c r="L728" s="19"/>
      <c r="M728" s="19"/>
      <c r="O728" s="18">
        <v>0</v>
      </c>
      <c r="P728" s="18"/>
      <c r="Q728" s="18"/>
      <c r="R728" s="18"/>
      <c r="S728" s="18"/>
      <c r="U728" s="18">
        <v>0</v>
      </c>
      <c r="V728" s="18"/>
      <c r="W728" s="18"/>
      <c r="X728" s="18"/>
      <c r="Z728" s="18">
        <v>142482530.03</v>
      </c>
      <c r="AA728" s="18"/>
      <c r="AB728" s="18"/>
      <c r="AD728" s="18">
        <v>23587167.469999999</v>
      </c>
      <c r="AE728" s="18"/>
      <c r="AF728" s="18"/>
      <c r="AG728" s="18"/>
      <c r="AH728" s="18"/>
      <c r="AJ728" s="18">
        <v>0</v>
      </c>
      <c r="AK728" s="18"/>
      <c r="AM728" s="18">
        <v>0</v>
      </c>
      <c r="AN728" s="18"/>
      <c r="AO728" s="18"/>
      <c r="AQ728" s="18">
        <v>191325551.83000001</v>
      </c>
      <c r="AR728" s="18"/>
      <c r="AS728" s="18"/>
      <c r="AT728" s="18"/>
      <c r="AU728" s="18"/>
      <c r="AW728" s="18">
        <v>357395249.32999998</v>
      </c>
      <c r="AX728" s="18"/>
      <c r="AY728" s="18"/>
      <c r="AZ728" s="18"/>
      <c r="BB728" s="2">
        <f>SUM(BB736+BB744+BB752+BB760+BB768+BB776+BB784+BB791+BB798+BB805+BB812)</f>
        <v>357395249.33000004</v>
      </c>
      <c r="BD728" s="24">
        <f>SUM(BD736+BD744+BD752+BD760+BD768+BD776+BD784+BD791+BD798+BD805+BD812)</f>
        <v>100</v>
      </c>
    </row>
    <row r="729" spans="2:56" ht="13.5" customHeight="1" x14ac:dyDescent="0.2">
      <c r="D729" s="15"/>
      <c r="E729" s="15"/>
      <c r="F729" s="15"/>
      <c r="G729" s="15"/>
      <c r="H729" s="15"/>
      <c r="I729" s="15"/>
      <c r="J729" s="11" t="s">
        <v>13</v>
      </c>
      <c r="K729" s="11"/>
      <c r="L729" s="11"/>
      <c r="M729" s="11"/>
      <c r="O729" s="12">
        <v>0</v>
      </c>
      <c r="P729" s="12"/>
      <c r="Q729" s="12"/>
      <c r="R729" s="12"/>
      <c r="S729" s="12"/>
      <c r="U729" s="12">
        <v>0</v>
      </c>
      <c r="V729" s="12"/>
      <c r="W729" s="12"/>
      <c r="X729" s="12"/>
      <c r="Z729" s="12">
        <v>66155521.719999999</v>
      </c>
      <c r="AA729" s="12"/>
      <c r="AB729" s="12"/>
      <c r="AD729" s="12">
        <v>4461538</v>
      </c>
      <c r="AE729" s="12"/>
      <c r="AF729" s="12"/>
      <c r="AG729" s="12"/>
      <c r="AH729" s="12"/>
      <c r="AJ729" s="12">
        <v>0</v>
      </c>
      <c r="AK729" s="12"/>
      <c r="AM729" s="12">
        <v>0</v>
      </c>
      <c r="AN729" s="12"/>
      <c r="AO729" s="12"/>
      <c r="AQ729" s="12">
        <v>19954531.34</v>
      </c>
      <c r="AR729" s="12"/>
      <c r="AS729" s="12"/>
      <c r="AT729" s="12"/>
      <c r="AU729" s="12"/>
      <c r="AW729" s="12">
        <v>90571591.060000002</v>
      </c>
      <c r="AX729" s="12"/>
      <c r="AY729" s="12"/>
      <c r="AZ729" s="12"/>
    </row>
    <row r="730" spans="2:56" ht="6.75" customHeight="1" x14ac:dyDescent="0.2">
      <c r="D730" s="15"/>
      <c r="E730" s="15"/>
      <c r="F730" s="15"/>
      <c r="G730" s="15"/>
      <c r="H730" s="15"/>
      <c r="I730" s="15"/>
    </row>
    <row r="731" spans="2:56" ht="13.5" customHeight="1" x14ac:dyDescent="0.2">
      <c r="D731" s="15"/>
      <c r="E731" s="15"/>
      <c r="F731" s="15"/>
      <c r="G731" s="15"/>
      <c r="H731" s="15"/>
      <c r="I731" s="15"/>
      <c r="J731" s="11" t="s">
        <v>14</v>
      </c>
      <c r="K731" s="11"/>
      <c r="L731" s="11"/>
      <c r="M731" s="11"/>
      <c r="O731" s="12">
        <v>0</v>
      </c>
      <c r="P731" s="12"/>
      <c r="Q731" s="12"/>
      <c r="R731" s="12"/>
      <c r="S731" s="12"/>
      <c r="U731" s="12">
        <v>0</v>
      </c>
      <c r="V731" s="12"/>
      <c r="W731" s="12"/>
      <c r="X731" s="12"/>
      <c r="Z731" s="12">
        <v>142118161.62</v>
      </c>
      <c r="AA731" s="12"/>
      <c r="AB731" s="12"/>
      <c r="AD731" s="12">
        <v>23296724.25</v>
      </c>
      <c r="AE731" s="12"/>
      <c r="AF731" s="12"/>
      <c r="AG731" s="12"/>
      <c r="AH731" s="12"/>
      <c r="AJ731" s="12">
        <v>0</v>
      </c>
      <c r="AK731" s="12"/>
      <c r="AM731" s="12">
        <v>0</v>
      </c>
      <c r="AN731" s="12"/>
      <c r="AO731" s="12"/>
      <c r="AQ731" s="12">
        <v>191482213.99000001</v>
      </c>
      <c r="AR731" s="12"/>
      <c r="AS731" s="12"/>
      <c r="AT731" s="12"/>
      <c r="AU731" s="12"/>
      <c r="AW731" s="12">
        <v>233212341.86000001</v>
      </c>
      <c r="AX731" s="12"/>
      <c r="AY731" s="12"/>
      <c r="AZ731" s="12"/>
    </row>
    <row r="732" spans="2:56" ht="6.75" customHeight="1" x14ac:dyDescent="0.2">
      <c r="D732" s="15"/>
      <c r="E732" s="15"/>
      <c r="F732" s="15"/>
      <c r="G732" s="15"/>
      <c r="H732" s="15"/>
      <c r="I732" s="15"/>
    </row>
    <row r="733" spans="2:56" ht="5.25" customHeight="1" x14ac:dyDescent="0.2">
      <c r="D733" s="15"/>
      <c r="E733" s="15"/>
      <c r="F733" s="15"/>
      <c r="G733" s="15"/>
      <c r="H733" s="15"/>
      <c r="I733" s="15"/>
      <c r="J733" s="11" t="s">
        <v>15</v>
      </c>
      <c r="K733" s="11"/>
      <c r="L733" s="11"/>
      <c r="M733" s="11"/>
      <c r="O733" s="12">
        <v>0</v>
      </c>
      <c r="P733" s="12"/>
      <c r="Q733" s="12"/>
      <c r="R733" s="12"/>
      <c r="S733" s="12"/>
      <c r="U733" s="12">
        <v>0</v>
      </c>
      <c r="V733" s="12"/>
      <c r="W733" s="12"/>
      <c r="X733" s="12"/>
      <c r="Z733" s="12">
        <v>364368.41</v>
      </c>
      <c r="AA733" s="12"/>
      <c r="AB733" s="12"/>
      <c r="AD733" s="12">
        <v>290443.21999999997</v>
      </c>
      <c r="AE733" s="12"/>
      <c r="AF733" s="12"/>
      <c r="AG733" s="12"/>
      <c r="AH733" s="12"/>
      <c r="AJ733" s="12">
        <v>0</v>
      </c>
      <c r="AK733" s="12"/>
      <c r="AM733" s="12">
        <v>0</v>
      </c>
      <c r="AN733" s="12"/>
      <c r="AO733" s="12"/>
      <c r="AQ733" s="12">
        <v>-156662.16</v>
      </c>
      <c r="AR733" s="12"/>
      <c r="AS733" s="12"/>
      <c r="AT733" s="12"/>
      <c r="AU733" s="12"/>
      <c r="AW733" s="12">
        <v>124182907.47</v>
      </c>
      <c r="AX733" s="12"/>
      <c r="AY733" s="12"/>
      <c r="AZ733" s="12"/>
    </row>
    <row r="734" spans="2:56" ht="7.5" customHeight="1" x14ac:dyDescent="0.2">
      <c r="J734" s="11"/>
      <c r="K734" s="11"/>
      <c r="L734" s="11"/>
      <c r="M734" s="11"/>
      <c r="O734" s="12"/>
      <c r="P734" s="12"/>
      <c r="Q734" s="12"/>
      <c r="R734" s="12"/>
      <c r="S734" s="12"/>
      <c r="U734" s="12"/>
      <c r="V734" s="12"/>
      <c r="W734" s="12"/>
      <c r="X734" s="12"/>
      <c r="Z734" s="12"/>
      <c r="AA734" s="12"/>
      <c r="AB734" s="12"/>
      <c r="AD734" s="12"/>
      <c r="AE734" s="12"/>
      <c r="AF734" s="12"/>
      <c r="AG734" s="12"/>
      <c r="AH734" s="12"/>
      <c r="AJ734" s="12"/>
      <c r="AK734" s="12"/>
      <c r="AM734" s="12"/>
      <c r="AN734" s="12"/>
      <c r="AO734" s="12"/>
      <c r="AQ734" s="12"/>
      <c r="AR734" s="12"/>
      <c r="AS734" s="12"/>
      <c r="AT734" s="12"/>
      <c r="AU734" s="12"/>
      <c r="AW734" s="12"/>
      <c r="AX734" s="12"/>
      <c r="AY734" s="12"/>
      <c r="AZ734" s="12"/>
    </row>
    <row r="735" spans="2:56" ht="6" customHeight="1" x14ac:dyDescent="0.2">
      <c r="BD735" s="22"/>
    </row>
    <row r="736" spans="2:56" s="3" customFormat="1" ht="13.5" customHeight="1" x14ac:dyDescent="0.2">
      <c r="B736" s="10">
        <v>177</v>
      </c>
      <c r="D736" s="15" t="s">
        <v>114</v>
      </c>
      <c r="E736" s="15"/>
      <c r="F736" s="15"/>
      <c r="G736" s="15"/>
      <c r="H736" s="15"/>
      <c r="I736" s="15"/>
      <c r="J736" s="17" t="s">
        <v>12</v>
      </c>
      <c r="K736" s="17"/>
      <c r="L736" s="17"/>
      <c r="M736" s="17"/>
      <c r="O736" s="16">
        <v>0</v>
      </c>
      <c r="P736" s="16"/>
      <c r="Q736" s="16"/>
      <c r="R736" s="16"/>
      <c r="S736" s="16"/>
      <c r="U736" s="16">
        <v>0</v>
      </c>
      <c r="V736" s="16"/>
      <c r="W736" s="16"/>
      <c r="X736" s="16"/>
      <c r="Z736" s="16">
        <v>1633000</v>
      </c>
      <c r="AA736" s="16"/>
      <c r="AB736" s="16"/>
      <c r="AD736" s="16">
        <v>0</v>
      </c>
      <c r="AE736" s="16"/>
      <c r="AF736" s="16"/>
      <c r="AG736" s="16"/>
      <c r="AH736" s="16"/>
      <c r="AJ736" s="16">
        <v>0</v>
      </c>
      <c r="AK736" s="16"/>
      <c r="AM736" s="16">
        <v>0</v>
      </c>
      <c r="AN736" s="16"/>
      <c r="AO736" s="16"/>
      <c r="AQ736" s="16">
        <v>0</v>
      </c>
      <c r="AR736" s="16"/>
      <c r="AS736" s="16"/>
      <c r="AT736" s="16"/>
      <c r="AU736" s="16"/>
      <c r="AW736" s="16">
        <v>1633000</v>
      </c>
      <c r="AX736" s="16"/>
      <c r="AY736" s="16"/>
      <c r="AZ736" s="16"/>
      <c r="BB736" s="4">
        <f>SUM(AW736)</f>
        <v>1633000</v>
      </c>
      <c r="BD736" s="23">
        <f>SUM(BB736*100/BB728)</f>
        <v>0.45691709754434184</v>
      </c>
    </row>
    <row r="737" spans="2:56" ht="6.75" customHeight="1" x14ac:dyDescent="0.2">
      <c r="D737" s="15"/>
      <c r="E737" s="15"/>
      <c r="F737" s="15"/>
      <c r="G737" s="15"/>
      <c r="H737" s="15"/>
      <c r="I737" s="15"/>
    </row>
    <row r="738" spans="2:56" ht="13.5" customHeight="1" x14ac:dyDescent="0.2">
      <c r="D738" s="15"/>
      <c r="E738" s="15"/>
      <c r="F738" s="15"/>
      <c r="G738" s="15"/>
      <c r="H738" s="15"/>
      <c r="I738" s="15"/>
      <c r="J738" s="11" t="s">
        <v>13</v>
      </c>
      <c r="K738" s="11"/>
      <c r="L738" s="11"/>
      <c r="M738" s="11"/>
      <c r="O738" s="12">
        <v>0</v>
      </c>
      <c r="P738" s="12"/>
      <c r="Q738" s="12"/>
      <c r="R738" s="12"/>
      <c r="S738" s="12"/>
      <c r="U738" s="12">
        <v>0</v>
      </c>
      <c r="V738" s="12"/>
      <c r="W738" s="12"/>
      <c r="X738" s="12"/>
      <c r="Z738" s="12">
        <v>0</v>
      </c>
      <c r="AA738" s="12"/>
      <c r="AB738" s="12"/>
      <c r="AD738" s="12">
        <v>0</v>
      </c>
      <c r="AE738" s="12"/>
      <c r="AF738" s="12"/>
      <c r="AG738" s="12"/>
      <c r="AH738" s="12"/>
      <c r="AJ738" s="12">
        <v>0</v>
      </c>
      <c r="AK738" s="12"/>
      <c r="AM738" s="12">
        <v>0</v>
      </c>
      <c r="AN738" s="12"/>
      <c r="AO738" s="12"/>
      <c r="AQ738" s="12">
        <v>0</v>
      </c>
      <c r="AR738" s="12"/>
      <c r="AS738" s="12"/>
      <c r="AT738" s="12"/>
      <c r="AU738" s="12"/>
      <c r="AW738" s="12">
        <v>0</v>
      </c>
      <c r="AX738" s="12"/>
      <c r="AY738" s="12"/>
      <c r="AZ738" s="12"/>
    </row>
    <row r="739" spans="2:56" ht="6.75" customHeight="1" x14ac:dyDescent="0.2">
      <c r="D739" s="15"/>
      <c r="E739" s="15"/>
      <c r="F739" s="15"/>
      <c r="G739" s="15"/>
      <c r="H739" s="15"/>
      <c r="I739" s="15"/>
    </row>
    <row r="740" spans="2:56" ht="13.5" customHeight="1" x14ac:dyDescent="0.2">
      <c r="D740" s="15"/>
      <c r="E740" s="15"/>
      <c r="F740" s="15"/>
      <c r="G740" s="15"/>
      <c r="H740" s="15"/>
      <c r="I740" s="15"/>
      <c r="J740" s="11" t="s">
        <v>14</v>
      </c>
      <c r="K740" s="11"/>
      <c r="L740" s="11"/>
      <c r="M740" s="11"/>
      <c r="O740" s="12">
        <v>0</v>
      </c>
      <c r="P740" s="12"/>
      <c r="Q740" s="12"/>
      <c r="R740" s="12"/>
      <c r="S740" s="12"/>
      <c r="U740" s="12">
        <v>0</v>
      </c>
      <c r="V740" s="12"/>
      <c r="W740" s="12"/>
      <c r="X740" s="12"/>
      <c r="Z740" s="12">
        <v>1633000</v>
      </c>
      <c r="AA740" s="12"/>
      <c r="AB740" s="12"/>
      <c r="AD740" s="12">
        <v>0</v>
      </c>
      <c r="AE740" s="12"/>
      <c r="AF740" s="12"/>
      <c r="AG740" s="12"/>
      <c r="AH740" s="12"/>
      <c r="AJ740" s="12">
        <v>0</v>
      </c>
      <c r="AK740" s="12"/>
      <c r="AM740" s="12">
        <v>0</v>
      </c>
      <c r="AN740" s="12"/>
      <c r="AO740" s="12"/>
      <c r="AQ740" s="12">
        <v>0</v>
      </c>
      <c r="AR740" s="12"/>
      <c r="AS740" s="12"/>
      <c r="AT740" s="12"/>
      <c r="AU740" s="12"/>
      <c r="AW740" s="12">
        <v>1633000</v>
      </c>
      <c r="AX740" s="12"/>
      <c r="AY740" s="12"/>
      <c r="AZ740" s="12"/>
    </row>
    <row r="741" spans="2:56" ht="6.75" customHeight="1" x14ac:dyDescent="0.2">
      <c r="D741" s="15"/>
      <c r="E741" s="15"/>
      <c r="F741" s="15"/>
      <c r="G741" s="15"/>
      <c r="H741" s="15"/>
      <c r="I741" s="15"/>
    </row>
    <row r="742" spans="2:56" ht="13.5" customHeight="1" x14ac:dyDescent="0.2">
      <c r="D742" s="15"/>
      <c r="E742" s="15"/>
      <c r="F742" s="15"/>
      <c r="G742" s="15"/>
      <c r="H742" s="15"/>
      <c r="I742" s="15"/>
      <c r="J742" s="11" t="s">
        <v>15</v>
      </c>
      <c r="K742" s="11"/>
      <c r="L742" s="11"/>
      <c r="M742" s="11"/>
      <c r="O742" s="12">
        <v>0</v>
      </c>
      <c r="P742" s="12"/>
      <c r="Q742" s="12"/>
      <c r="R742" s="12"/>
      <c r="S742" s="12"/>
      <c r="U742" s="12">
        <v>0</v>
      </c>
      <c r="V742" s="12"/>
      <c r="W742" s="12"/>
      <c r="X742" s="12"/>
      <c r="Z742" s="12">
        <v>0</v>
      </c>
      <c r="AA742" s="12"/>
      <c r="AB742" s="12"/>
      <c r="AD742" s="12">
        <v>0</v>
      </c>
      <c r="AE742" s="12"/>
      <c r="AF742" s="12"/>
      <c r="AG742" s="12"/>
      <c r="AH742" s="12"/>
      <c r="AJ742" s="12">
        <v>0</v>
      </c>
      <c r="AK742" s="12"/>
      <c r="AM742" s="12">
        <v>0</v>
      </c>
      <c r="AN742" s="12"/>
      <c r="AO742" s="12"/>
      <c r="AQ742" s="12">
        <v>0</v>
      </c>
      <c r="AR742" s="12"/>
      <c r="AS742" s="12"/>
      <c r="AT742" s="12"/>
      <c r="AU742" s="12"/>
      <c r="AW742" s="12">
        <v>0</v>
      </c>
      <c r="AX742" s="12"/>
      <c r="AY742" s="12"/>
      <c r="AZ742" s="12"/>
    </row>
    <row r="743" spans="2:56" ht="6" customHeight="1" x14ac:dyDescent="0.2"/>
    <row r="744" spans="2:56" s="3" customFormat="1" ht="13.5" customHeight="1" x14ac:dyDescent="0.2">
      <c r="B744" s="10">
        <v>178</v>
      </c>
      <c r="D744" s="15" t="s">
        <v>115</v>
      </c>
      <c r="E744" s="15"/>
      <c r="F744" s="15"/>
      <c r="G744" s="15"/>
      <c r="H744" s="15"/>
      <c r="I744" s="15"/>
      <c r="J744" s="17" t="s">
        <v>12</v>
      </c>
      <c r="K744" s="17"/>
      <c r="L744" s="17"/>
      <c r="M744" s="17"/>
      <c r="O744" s="16">
        <v>0</v>
      </c>
      <c r="P744" s="16"/>
      <c r="Q744" s="16"/>
      <c r="R744" s="16"/>
      <c r="S744" s="16"/>
      <c r="U744" s="16">
        <v>0</v>
      </c>
      <c r="V744" s="16"/>
      <c r="W744" s="16"/>
      <c r="X744" s="16"/>
      <c r="Z744" s="16">
        <v>13493751</v>
      </c>
      <c r="AA744" s="16"/>
      <c r="AB744" s="16"/>
      <c r="AD744" s="16">
        <v>0</v>
      </c>
      <c r="AE744" s="16"/>
      <c r="AF744" s="16"/>
      <c r="AG744" s="16"/>
      <c r="AH744" s="16"/>
      <c r="AJ744" s="16">
        <v>0</v>
      </c>
      <c r="AK744" s="16"/>
      <c r="AM744" s="16">
        <v>0</v>
      </c>
      <c r="AN744" s="16"/>
      <c r="AO744" s="16"/>
      <c r="AQ744" s="16">
        <v>0</v>
      </c>
      <c r="AR744" s="16"/>
      <c r="AS744" s="16"/>
      <c r="AT744" s="16"/>
      <c r="AU744" s="16"/>
      <c r="AW744" s="16">
        <v>13493751</v>
      </c>
      <c r="AX744" s="16"/>
      <c r="AY744" s="16"/>
      <c r="AZ744" s="16"/>
      <c r="BB744" s="4">
        <f>SUM(AW744)</f>
        <v>13493751</v>
      </c>
      <c r="BD744" s="23">
        <f>SUM(BB744*100/BB728)</f>
        <v>3.7755820832247764</v>
      </c>
    </row>
    <row r="745" spans="2:56" ht="6.75" customHeight="1" x14ac:dyDescent="0.2">
      <c r="D745" s="15"/>
      <c r="E745" s="15"/>
      <c r="F745" s="15"/>
      <c r="G745" s="15"/>
      <c r="H745" s="15"/>
      <c r="I745" s="15"/>
    </row>
    <row r="746" spans="2:56" ht="13.5" customHeight="1" x14ac:dyDescent="0.2">
      <c r="D746" s="15"/>
      <c r="E746" s="15"/>
      <c r="F746" s="15"/>
      <c r="G746" s="15"/>
      <c r="H746" s="15"/>
      <c r="I746" s="15"/>
      <c r="J746" s="11" t="s">
        <v>13</v>
      </c>
      <c r="K746" s="11"/>
      <c r="L746" s="11"/>
      <c r="M746" s="11"/>
      <c r="O746" s="12">
        <v>0</v>
      </c>
      <c r="P746" s="12"/>
      <c r="Q746" s="12"/>
      <c r="R746" s="12"/>
      <c r="S746" s="12"/>
      <c r="U746" s="12">
        <v>0</v>
      </c>
      <c r="V746" s="12"/>
      <c r="W746" s="12"/>
      <c r="X746" s="12"/>
      <c r="Z746" s="12">
        <v>3500</v>
      </c>
      <c r="AA746" s="12"/>
      <c r="AB746" s="12"/>
      <c r="AD746" s="12">
        <v>0</v>
      </c>
      <c r="AE746" s="12"/>
      <c r="AF746" s="12"/>
      <c r="AG746" s="12"/>
      <c r="AH746" s="12"/>
      <c r="AJ746" s="12">
        <v>0</v>
      </c>
      <c r="AK746" s="12"/>
      <c r="AM746" s="12">
        <v>0</v>
      </c>
      <c r="AN746" s="12"/>
      <c r="AO746" s="12"/>
      <c r="AQ746" s="12">
        <v>0</v>
      </c>
      <c r="AR746" s="12"/>
      <c r="AS746" s="12"/>
      <c r="AT746" s="12"/>
      <c r="AU746" s="12"/>
      <c r="AW746" s="12">
        <v>3500</v>
      </c>
      <c r="AX746" s="12"/>
      <c r="AY746" s="12"/>
      <c r="AZ746" s="12"/>
    </row>
    <row r="747" spans="2:56" ht="6.75" customHeight="1" x14ac:dyDescent="0.2">
      <c r="D747" s="15"/>
      <c r="E747" s="15"/>
      <c r="F747" s="15"/>
      <c r="G747" s="15"/>
      <c r="H747" s="15"/>
      <c r="I747" s="15"/>
    </row>
    <row r="748" spans="2:56" ht="13.5" customHeight="1" x14ac:dyDescent="0.2">
      <c r="D748" s="15"/>
      <c r="E748" s="15"/>
      <c r="F748" s="15"/>
      <c r="G748" s="15"/>
      <c r="H748" s="15"/>
      <c r="I748" s="15"/>
      <c r="J748" s="11" t="s">
        <v>14</v>
      </c>
      <c r="K748" s="11"/>
      <c r="L748" s="11"/>
      <c r="M748" s="11"/>
      <c r="O748" s="12">
        <v>0</v>
      </c>
      <c r="P748" s="12"/>
      <c r="Q748" s="12"/>
      <c r="R748" s="12"/>
      <c r="S748" s="12"/>
      <c r="U748" s="12">
        <v>0</v>
      </c>
      <c r="V748" s="12"/>
      <c r="W748" s="12"/>
      <c r="X748" s="12"/>
      <c r="Z748" s="12">
        <v>13138638</v>
      </c>
      <c r="AA748" s="12"/>
      <c r="AB748" s="12"/>
      <c r="AD748" s="12">
        <v>0</v>
      </c>
      <c r="AE748" s="12"/>
      <c r="AF748" s="12"/>
      <c r="AG748" s="12"/>
      <c r="AH748" s="12"/>
      <c r="AJ748" s="12">
        <v>0</v>
      </c>
      <c r="AK748" s="12"/>
      <c r="AM748" s="12">
        <v>0</v>
      </c>
      <c r="AN748" s="12"/>
      <c r="AO748" s="12"/>
      <c r="AQ748" s="12">
        <v>0</v>
      </c>
      <c r="AR748" s="12"/>
      <c r="AS748" s="12"/>
      <c r="AT748" s="12"/>
      <c r="AU748" s="12"/>
      <c r="AW748" s="12">
        <v>13138638</v>
      </c>
      <c r="AX748" s="12"/>
      <c r="AY748" s="12"/>
      <c r="AZ748" s="12"/>
    </row>
    <row r="749" spans="2:56" ht="6.75" customHeight="1" x14ac:dyDescent="0.2">
      <c r="D749" s="15"/>
      <c r="E749" s="15"/>
      <c r="F749" s="15"/>
      <c r="G749" s="15"/>
      <c r="H749" s="15"/>
      <c r="I749" s="15"/>
    </row>
    <row r="750" spans="2:56" ht="13.5" customHeight="1" x14ac:dyDescent="0.2">
      <c r="D750" s="15"/>
      <c r="E750" s="15"/>
      <c r="F750" s="15"/>
      <c r="G750" s="15"/>
      <c r="H750" s="15"/>
      <c r="I750" s="15"/>
      <c r="J750" s="11" t="s">
        <v>15</v>
      </c>
      <c r="K750" s="11"/>
      <c r="L750" s="11"/>
      <c r="M750" s="11"/>
      <c r="O750" s="12">
        <v>0</v>
      </c>
      <c r="P750" s="12"/>
      <c r="Q750" s="12"/>
      <c r="R750" s="12"/>
      <c r="S750" s="12"/>
      <c r="U750" s="12">
        <v>0</v>
      </c>
      <c r="V750" s="12"/>
      <c r="W750" s="12"/>
      <c r="X750" s="12"/>
      <c r="Z750" s="12">
        <v>355113</v>
      </c>
      <c r="AA750" s="12"/>
      <c r="AB750" s="12"/>
      <c r="AD750" s="12">
        <v>0</v>
      </c>
      <c r="AE750" s="12"/>
      <c r="AF750" s="12"/>
      <c r="AG750" s="12"/>
      <c r="AH750" s="12"/>
      <c r="AJ750" s="12">
        <v>0</v>
      </c>
      <c r="AK750" s="12"/>
      <c r="AM750" s="12">
        <v>0</v>
      </c>
      <c r="AN750" s="12"/>
      <c r="AO750" s="12"/>
      <c r="AQ750" s="12">
        <v>0</v>
      </c>
      <c r="AR750" s="12"/>
      <c r="AS750" s="12"/>
      <c r="AT750" s="12"/>
      <c r="AU750" s="12"/>
      <c r="AW750" s="12">
        <v>355113</v>
      </c>
      <c r="AX750" s="12"/>
      <c r="AY750" s="12"/>
      <c r="AZ750" s="12"/>
    </row>
    <row r="751" spans="2:56" ht="6" customHeight="1" x14ac:dyDescent="0.2"/>
    <row r="752" spans="2:56" s="3" customFormat="1" ht="13.5" customHeight="1" x14ac:dyDescent="0.2">
      <c r="B752" s="10">
        <v>179</v>
      </c>
      <c r="D752" s="15" t="s">
        <v>116</v>
      </c>
      <c r="E752" s="15"/>
      <c r="F752" s="15"/>
      <c r="G752" s="15"/>
      <c r="H752" s="15"/>
      <c r="I752" s="15"/>
      <c r="J752" s="17" t="s">
        <v>12</v>
      </c>
      <c r="K752" s="17"/>
      <c r="L752" s="17"/>
      <c r="M752" s="17"/>
      <c r="O752" s="16">
        <v>0</v>
      </c>
      <c r="P752" s="16"/>
      <c r="Q752" s="16"/>
      <c r="R752" s="16"/>
      <c r="S752" s="16"/>
      <c r="U752" s="16">
        <v>0</v>
      </c>
      <c r="V752" s="16"/>
      <c r="W752" s="16"/>
      <c r="X752" s="16"/>
      <c r="Z752" s="16">
        <v>9538798.6400000006</v>
      </c>
      <c r="AA752" s="16"/>
      <c r="AB752" s="16"/>
      <c r="AD752" s="16">
        <v>0</v>
      </c>
      <c r="AE752" s="16"/>
      <c r="AF752" s="16"/>
      <c r="AG752" s="16"/>
      <c r="AH752" s="16"/>
      <c r="AJ752" s="16">
        <v>0</v>
      </c>
      <c r="AK752" s="16"/>
      <c r="AM752" s="16">
        <v>0</v>
      </c>
      <c r="AN752" s="16"/>
      <c r="AO752" s="16"/>
      <c r="AQ752" s="16">
        <v>2164007</v>
      </c>
      <c r="AR752" s="16"/>
      <c r="AS752" s="16"/>
      <c r="AT752" s="16"/>
      <c r="AU752" s="16"/>
      <c r="AW752" s="16">
        <v>11702805.640000001</v>
      </c>
      <c r="AX752" s="16"/>
      <c r="AY752" s="16"/>
      <c r="AZ752" s="16"/>
      <c r="BB752" s="4">
        <f>SUM(AW752)</f>
        <v>11702805.640000001</v>
      </c>
      <c r="BD752" s="23">
        <f>SUM(BB752*100/BB728)</f>
        <v>3.2744715163223233</v>
      </c>
    </row>
    <row r="753" spans="2:56" ht="6.75" customHeight="1" x14ac:dyDescent="0.2">
      <c r="D753" s="15"/>
      <c r="E753" s="15"/>
      <c r="F753" s="15"/>
      <c r="G753" s="15"/>
      <c r="H753" s="15"/>
      <c r="I753" s="15"/>
    </row>
    <row r="754" spans="2:56" ht="13.5" customHeight="1" x14ac:dyDescent="0.2">
      <c r="D754" s="15"/>
      <c r="E754" s="15"/>
      <c r="F754" s="15"/>
      <c r="G754" s="15"/>
      <c r="H754" s="15"/>
      <c r="I754" s="15"/>
      <c r="J754" s="11" t="s">
        <v>13</v>
      </c>
      <c r="K754" s="11"/>
      <c r="L754" s="11"/>
      <c r="M754" s="11"/>
      <c r="O754" s="12">
        <v>0</v>
      </c>
      <c r="P754" s="12"/>
      <c r="Q754" s="12"/>
      <c r="R754" s="12"/>
      <c r="S754" s="12"/>
      <c r="U754" s="12">
        <v>0</v>
      </c>
      <c r="V754" s="12"/>
      <c r="W754" s="12"/>
      <c r="X754" s="12"/>
      <c r="Z754" s="12">
        <v>40000</v>
      </c>
      <c r="AA754" s="12"/>
      <c r="AB754" s="12"/>
      <c r="AD754" s="12">
        <v>0</v>
      </c>
      <c r="AE754" s="12"/>
      <c r="AF754" s="12"/>
      <c r="AG754" s="12"/>
      <c r="AH754" s="12"/>
      <c r="AJ754" s="12">
        <v>0</v>
      </c>
      <c r="AK754" s="12"/>
      <c r="AM754" s="12">
        <v>0</v>
      </c>
      <c r="AN754" s="12"/>
      <c r="AO754" s="12"/>
      <c r="AQ754" s="12">
        <v>0</v>
      </c>
      <c r="AR754" s="12"/>
      <c r="AS754" s="12"/>
      <c r="AT754" s="12"/>
      <c r="AU754" s="12"/>
      <c r="AW754" s="12">
        <v>40000</v>
      </c>
      <c r="AX754" s="12"/>
      <c r="AY754" s="12"/>
      <c r="AZ754" s="12"/>
    </row>
    <row r="755" spans="2:56" ht="6.75" customHeight="1" x14ac:dyDescent="0.2">
      <c r="D755" s="15"/>
      <c r="E755" s="15"/>
      <c r="F755" s="15"/>
      <c r="G755" s="15"/>
      <c r="H755" s="15"/>
      <c r="I755" s="15"/>
    </row>
    <row r="756" spans="2:56" ht="13.5" customHeight="1" x14ac:dyDescent="0.2">
      <c r="D756" s="15"/>
      <c r="E756" s="15"/>
      <c r="F756" s="15"/>
      <c r="G756" s="15"/>
      <c r="H756" s="15"/>
      <c r="I756" s="15"/>
      <c r="J756" s="11" t="s">
        <v>14</v>
      </c>
      <c r="K756" s="11"/>
      <c r="L756" s="11"/>
      <c r="M756" s="11"/>
      <c r="O756" s="12">
        <v>0</v>
      </c>
      <c r="P756" s="12"/>
      <c r="Q756" s="12"/>
      <c r="R756" s="12"/>
      <c r="S756" s="12"/>
      <c r="U756" s="12">
        <v>0</v>
      </c>
      <c r="V756" s="12"/>
      <c r="W756" s="12"/>
      <c r="X756" s="12"/>
      <c r="Z756" s="12">
        <v>9563907</v>
      </c>
      <c r="AA756" s="12"/>
      <c r="AB756" s="12"/>
      <c r="AD756" s="12">
        <v>0</v>
      </c>
      <c r="AE756" s="12"/>
      <c r="AF756" s="12"/>
      <c r="AG756" s="12"/>
      <c r="AH756" s="12"/>
      <c r="AJ756" s="12">
        <v>0</v>
      </c>
      <c r="AK756" s="12"/>
      <c r="AM756" s="12">
        <v>0</v>
      </c>
      <c r="AN756" s="12"/>
      <c r="AO756" s="12"/>
      <c r="AQ756" s="12">
        <v>2149586.29</v>
      </c>
      <c r="AR756" s="12"/>
      <c r="AS756" s="12"/>
      <c r="AT756" s="12"/>
      <c r="AU756" s="12"/>
      <c r="AW756" s="12">
        <v>11713493.289999999</v>
      </c>
      <c r="AX756" s="12"/>
      <c r="AY756" s="12"/>
      <c r="AZ756" s="12"/>
    </row>
    <row r="757" spans="2:56" ht="6.75" customHeight="1" x14ac:dyDescent="0.2">
      <c r="D757" s="15"/>
      <c r="E757" s="15"/>
      <c r="F757" s="15"/>
      <c r="G757" s="15"/>
      <c r="H757" s="15"/>
      <c r="I757" s="15"/>
    </row>
    <row r="758" spans="2:56" ht="13.5" customHeight="1" x14ac:dyDescent="0.2">
      <c r="D758" s="15"/>
      <c r="E758" s="15"/>
      <c r="F758" s="15"/>
      <c r="G758" s="15"/>
      <c r="H758" s="15"/>
      <c r="I758" s="15"/>
      <c r="J758" s="11" t="s">
        <v>15</v>
      </c>
      <c r="K758" s="11"/>
      <c r="L758" s="11"/>
      <c r="M758" s="11"/>
      <c r="O758" s="12">
        <v>0</v>
      </c>
      <c r="P758" s="12"/>
      <c r="Q758" s="12"/>
      <c r="R758" s="12"/>
      <c r="S758" s="12"/>
      <c r="U758" s="12">
        <v>0</v>
      </c>
      <c r="V758" s="12"/>
      <c r="W758" s="12"/>
      <c r="X758" s="12"/>
      <c r="Z758" s="12">
        <v>-25108.36</v>
      </c>
      <c r="AA758" s="12"/>
      <c r="AB758" s="12"/>
      <c r="AD758" s="12">
        <v>0</v>
      </c>
      <c r="AE758" s="12"/>
      <c r="AF758" s="12"/>
      <c r="AG758" s="12"/>
      <c r="AH758" s="12"/>
      <c r="AJ758" s="12">
        <v>0</v>
      </c>
      <c r="AK758" s="12"/>
      <c r="AM758" s="12">
        <v>0</v>
      </c>
      <c r="AN758" s="12"/>
      <c r="AO758" s="12"/>
      <c r="AQ758" s="12">
        <v>14420.71</v>
      </c>
      <c r="AR758" s="12"/>
      <c r="AS758" s="12"/>
      <c r="AT758" s="12"/>
      <c r="AU758" s="12"/>
      <c r="AW758" s="12">
        <v>-10687.65</v>
      </c>
      <c r="AX758" s="12"/>
      <c r="AY758" s="12"/>
      <c r="AZ758" s="12"/>
    </row>
    <row r="759" spans="2:56" ht="6" customHeight="1" x14ac:dyDescent="0.2"/>
    <row r="760" spans="2:56" s="3" customFormat="1" ht="13.5" customHeight="1" x14ac:dyDescent="0.2">
      <c r="B760" s="10">
        <v>180</v>
      </c>
      <c r="D760" s="15" t="s">
        <v>117</v>
      </c>
      <c r="E760" s="15"/>
      <c r="F760" s="15"/>
      <c r="G760" s="15"/>
      <c r="H760" s="15"/>
      <c r="I760" s="15"/>
      <c r="J760" s="17" t="s">
        <v>12</v>
      </c>
      <c r="K760" s="17"/>
      <c r="L760" s="17"/>
      <c r="M760" s="17"/>
      <c r="O760" s="16">
        <v>0</v>
      </c>
      <c r="P760" s="16"/>
      <c r="Q760" s="16"/>
      <c r="R760" s="16"/>
      <c r="S760" s="16"/>
      <c r="U760" s="16">
        <v>0</v>
      </c>
      <c r="V760" s="16"/>
      <c r="W760" s="16"/>
      <c r="X760" s="16"/>
      <c r="Z760" s="16">
        <v>17653233.710000001</v>
      </c>
      <c r="AA760" s="16"/>
      <c r="AB760" s="16"/>
      <c r="AD760" s="16">
        <v>0</v>
      </c>
      <c r="AE760" s="16"/>
      <c r="AF760" s="16"/>
      <c r="AG760" s="16"/>
      <c r="AH760" s="16"/>
      <c r="AJ760" s="16">
        <v>0</v>
      </c>
      <c r="AK760" s="16"/>
      <c r="AM760" s="16">
        <v>0</v>
      </c>
      <c r="AN760" s="16"/>
      <c r="AO760" s="16"/>
      <c r="AQ760" s="16">
        <v>27447952.170000002</v>
      </c>
      <c r="AR760" s="16"/>
      <c r="AS760" s="16"/>
      <c r="AT760" s="16"/>
      <c r="AU760" s="16"/>
      <c r="AW760" s="16">
        <v>45101185.880000003</v>
      </c>
      <c r="AX760" s="16"/>
      <c r="AY760" s="16"/>
      <c r="AZ760" s="16"/>
      <c r="BB760" s="4">
        <f>SUM(AW760)</f>
        <v>45101185.880000003</v>
      </c>
      <c r="BD760" s="23">
        <f>SUM(BB760*100/BB728)</f>
        <v>12.619413930249511</v>
      </c>
    </row>
    <row r="761" spans="2:56" ht="6.75" customHeight="1" x14ac:dyDescent="0.2">
      <c r="D761" s="15"/>
      <c r="E761" s="15"/>
      <c r="F761" s="15"/>
      <c r="G761" s="15"/>
      <c r="H761" s="15"/>
      <c r="I761" s="15"/>
    </row>
    <row r="762" spans="2:56" ht="13.5" customHeight="1" x14ac:dyDescent="0.2">
      <c r="D762" s="15"/>
      <c r="E762" s="15"/>
      <c r="F762" s="15"/>
      <c r="G762" s="15"/>
      <c r="H762" s="15"/>
      <c r="I762" s="15"/>
      <c r="J762" s="11" t="s">
        <v>13</v>
      </c>
      <c r="K762" s="11"/>
      <c r="L762" s="11"/>
      <c r="M762" s="11"/>
      <c r="O762" s="12">
        <v>0</v>
      </c>
      <c r="P762" s="12"/>
      <c r="Q762" s="12"/>
      <c r="R762" s="12"/>
      <c r="S762" s="12"/>
      <c r="U762" s="12">
        <v>0</v>
      </c>
      <c r="V762" s="12"/>
      <c r="W762" s="12"/>
      <c r="X762" s="12"/>
      <c r="Z762" s="12">
        <v>56900</v>
      </c>
      <c r="AA762" s="12"/>
      <c r="AB762" s="12"/>
      <c r="AD762" s="12">
        <v>0</v>
      </c>
      <c r="AE762" s="12"/>
      <c r="AF762" s="12"/>
      <c r="AG762" s="12"/>
      <c r="AH762" s="12"/>
      <c r="AJ762" s="12">
        <v>0</v>
      </c>
      <c r="AK762" s="12"/>
      <c r="AM762" s="12">
        <v>0</v>
      </c>
      <c r="AN762" s="12"/>
      <c r="AO762" s="12"/>
      <c r="AQ762" s="12">
        <v>482700</v>
      </c>
      <c r="AR762" s="12"/>
      <c r="AS762" s="12"/>
      <c r="AT762" s="12"/>
      <c r="AU762" s="12"/>
      <c r="AW762" s="12">
        <v>539600</v>
      </c>
      <c r="AX762" s="12"/>
      <c r="AY762" s="12"/>
      <c r="AZ762" s="12"/>
    </row>
    <row r="763" spans="2:56" ht="6.75" customHeight="1" x14ac:dyDescent="0.2">
      <c r="D763" s="15"/>
      <c r="E763" s="15"/>
      <c r="F763" s="15"/>
      <c r="G763" s="15"/>
      <c r="H763" s="15"/>
      <c r="I763" s="15"/>
    </row>
    <row r="764" spans="2:56" ht="13.5" customHeight="1" x14ac:dyDescent="0.2">
      <c r="D764" s="15"/>
      <c r="E764" s="15"/>
      <c r="F764" s="15"/>
      <c r="G764" s="15"/>
      <c r="H764" s="15"/>
      <c r="I764" s="15"/>
      <c r="J764" s="11" t="s">
        <v>14</v>
      </c>
      <c r="K764" s="11"/>
      <c r="L764" s="11"/>
      <c r="M764" s="11"/>
      <c r="O764" s="12">
        <v>0</v>
      </c>
      <c r="P764" s="12"/>
      <c r="Q764" s="12"/>
      <c r="R764" s="12"/>
      <c r="S764" s="12"/>
      <c r="U764" s="12">
        <v>0</v>
      </c>
      <c r="V764" s="12"/>
      <c r="W764" s="12"/>
      <c r="X764" s="12"/>
      <c r="Z764" s="12">
        <v>17515774.93</v>
      </c>
      <c r="AA764" s="12"/>
      <c r="AB764" s="12"/>
      <c r="AD764" s="12">
        <v>0</v>
      </c>
      <c r="AE764" s="12"/>
      <c r="AF764" s="12"/>
      <c r="AG764" s="12"/>
      <c r="AH764" s="12"/>
      <c r="AJ764" s="12">
        <v>0</v>
      </c>
      <c r="AK764" s="12"/>
      <c r="AM764" s="12">
        <v>0</v>
      </c>
      <c r="AN764" s="12"/>
      <c r="AO764" s="12"/>
      <c r="AQ764" s="12">
        <v>27539873.379999999</v>
      </c>
      <c r="AR764" s="12"/>
      <c r="AS764" s="12"/>
      <c r="AT764" s="12"/>
      <c r="AU764" s="12"/>
      <c r="AW764" s="12">
        <v>45055648.310000002</v>
      </c>
      <c r="AX764" s="12"/>
      <c r="AY764" s="12"/>
      <c r="AZ764" s="12"/>
    </row>
    <row r="765" spans="2:56" ht="6.75" customHeight="1" x14ac:dyDescent="0.2">
      <c r="D765" s="15"/>
      <c r="E765" s="15"/>
      <c r="F765" s="15"/>
      <c r="G765" s="15"/>
      <c r="H765" s="15"/>
      <c r="I765" s="15"/>
    </row>
    <row r="766" spans="2:56" ht="13.5" customHeight="1" x14ac:dyDescent="0.2">
      <c r="D766" s="15"/>
      <c r="E766" s="15"/>
      <c r="F766" s="15"/>
      <c r="G766" s="15"/>
      <c r="H766" s="15"/>
      <c r="I766" s="15"/>
      <c r="J766" s="11" t="s">
        <v>15</v>
      </c>
      <c r="K766" s="11"/>
      <c r="L766" s="11"/>
      <c r="M766" s="11"/>
      <c r="O766" s="12">
        <v>0</v>
      </c>
      <c r="P766" s="12"/>
      <c r="Q766" s="12"/>
      <c r="R766" s="12"/>
      <c r="S766" s="12"/>
      <c r="U766" s="12">
        <v>0</v>
      </c>
      <c r="V766" s="12"/>
      <c r="W766" s="12"/>
      <c r="X766" s="12"/>
      <c r="Z766" s="12">
        <v>137458.78</v>
      </c>
      <c r="AA766" s="12"/>
      <c r="AB766" s="12"/>
      <c r="AD766" s="12">
        <v>0</v>
      </c>
      <c r="AE766" s="12"/>
      <c r="AF766" s="12"/>
      <c r="AG766" s="12"/>
      <c r="AH766" s="12"/>
      <c r="AJ766" s="12">
        <v>0</v>
      </c>
      <c r="AK766" s="12"/>
      <c r="AM766" s="12">
        <v>0</v>
      </c>
      <c r="AN766" s="12"/>
      <c r="AO766" s="12"/>
      <c r="AQ766" s="12">
        <v>-91921.21</v>
      </c>
      <c r="AR766" s="12"/>
      <c r="AS766" s="12"/>
      <c r="AT766" s="12"/>
      <c r="AU766" s="12"/>
      <c r="AW766" s="12">
        <v>45537.57</v>
      </c>
      <c r="AX766" s="12"/>
      <c r="AY766" s="12"/>
      <c r="AZ766" s="12"/>
    </row>
    <row r="767" spans="2:56" ht="6" customHeight="1" x14ac:dyDescent="0.2"/>
    <row r="768" spans="2:56" s="3" customFormat="1" ht="13.5" customHeight="1" x14ac:dyDescent="0.2">
      <c r="B768" s="10">
        <v>181</v>
      </c>
      <c r="D768" s="15" t="s">
        <v>118</v>
      </c>
      <c r="E768" s="15"/>
      <c r="F768" s="15"/>
      <c r="G768" s="15"/>
      <c r="H768" s="15"/>
      <c r="I768" s="15"/>
      <c r="J768" s="17" t="s">
        <v>12</v>
      </c>
      <c r="K768" s="17"/>
      <c r="L768" s="17"/>
      <c r="M768" s="17"/>
      <c r="O768" s="16">
        <v>0</v>
      </c>
      <c r="P768" s="16"/>
      <c r="Q768" s="16"/>
      <c r="R768" s="16"/>
      <c r="S768" s="16"/>
      <c r="U768" s="16">
        <v>0</v>
      </c>
      <c r="V768" s="16"/>
      <c r="W768" s="16"/>
      <c r="X768" s="16"/>
      <c r="Z768" s="16">
        <v>78780665.810000002</v>
      </c>
      <c r="AA768" s="16"/>
      <c r="AB768" s="16"/>
      <c r="AD768" s="16">
        <v>0</v>
      </c>
      <c r="AE768" s="16"/>
      <c r="AF768" s="16"/>
      <c r="AG768" s="16"/>
      <c r="AH768" s="16"/>
      <c r="AJ768" s="16">
        <v>0</v>
      </c>
      <c r="AK768" s="16"/>
      <c r="AM768" s="16">
        <v>0</v>
      </c>
      <c r="AN768" s="16"/>
      <c r="AO768" s="16"/>
      <c r="AQ768" s="16">
        <v>134792767.86000001</v>
      </c>
      <c r="AR768" s="16"/>
      <c r="AS768" s="16"/>
      <c r="AT768" s="16"/>
      <c r="AU768" s="16"/>
      <c r="AW768" s="16">
        <v>213573433.66999999</v>
      </c>
      <c r="AX768" s="16"/>
      <c r="AY768" s="16"/>
      <c r="AZ768" s="16"/>
      <c r="BB768" s="4">
        <f>SUM(AW768)</f>
        <v>213573433.66999999</v>
      </c>
      <c r="BD768" s="23">
        <f>SUM(BB768*100/BB728)</f>
        <v>59.758330327664062</v>
      </c>
    </row>
    <row r="769" spans="2:56" ht="6.75" customHeight="1" x14ac:dyDescent="0.2">
      <c r="D769" s="15"/>
      <c r="E769" s="15"/>
      <c r="F769" s="15"/>
      <c r="G769" s="15"/>
      <c r="H769" s="15"/>
      <c r="I769" s="15"/>
    </row>
    <row r="770" spans="2:56" ht="13.5" customHeight="1" x14ac:dyDescent="0.2">
      <c r="D770" s="15"/>
      <c r="E770" s="15"/>
      <c r="F770" s="15"/>
      <c r="G770" s="15"/>
      <c r="H770" s="15"/>
      <c r="I770" s="15"/>
      <c r="J770" s="11" t="s">
        <v>13</v>
      </c>
      <c r="K770" s="11"/>
      <c r="L770" s="11"/>
      <c r="M770" s="11"/>
      <c r="O770" s="12">
        <v>0</v>
      </c>
      <c r="P770" s="12"/>
      <c r="Q770" s="12"/>
      <c r="R770" s="12"/>
      <c r="S770" s="12"/>
      <c r="U770" s="12">
        <v>0</v>
      </c>
      <c r="V770" s="12"/>
      <c r="W770" s="12"/>
      <c r="X770" s="12"/>
      <c r="Z770" s="12">
        <v>64504469.719999999</v>
      </c>
      <c r="AA770" s="12"/>
      <c r="AB770" s="12"/>
      <c r="AD770" s="12">
        <v>0</v>
      </c>
      <c r="AE770" s="12"/>
      <c r="AF770" s="12"/>
      <c r="AG770" s="12"/>
      <c r="AH770" s="12"/>
      <c r="AJ770" s="12">
        <v>0</v>
      </c>
      <c r="AK770" s="12"/>
      <c r="AM770" s="12">
        <v>0</v>
      </c>
      <c r="AN770" s="12"/>
      <c r="AO770" s="12"/>
      <c r="AQ770" s="12">
        <v>18212028</v>
      </c>
      <c r="AR770" s="12"/>
      <c r="AS770" s="12"/>
      <c r="AT770" s="12"/>
      <c r="AU770" s="12"/>
      <c r="AW770" s="12">
        <v>82716497.719999999</v>
      </c>
      <c r="AX770" s="12"/>
      <c r="AY770" s="12"/>
      <c r="AZ770" s="12"/>
    </row>
    <row r="771" spans="2:56" ht="6.75" customHeight="1" x14ac:dyDescent="0.2">
      <c r="D771" s="15"/>
      <c r="E771" s="15"/>
      <c r="F771" s="15"/>
      <c r="G771" s="15"/>
      <c r="H771" s="15"/>
      <c r="I771" s="15"/>
    </row>
    <row r="772" spans="2:56" ht="13.5" customHeight="1" x14ac:dyDescent="0.2">
      <c r="D772" s="15"/>
      <c r="E772" s="15"/>
      <c r="F772" s="15"/>
      <c r="G772" s="15"/>
      <c r="H772" s="15"/>
      <c r="I772" s="15"/>
      <c r="J772" s="11" t="s">
        <v>14</v>
      </c>
      <c r="K772" s="11"/>
      <c r="L772" s="11"/>
      <c r="M772" s="11"/>
      <c r="O772" s="12">
        <v>0</v>
      </c>
      <c r="P772" s="12"/>
      <c r="Q772" s="12"/>
      <c r="R772" s="12"/>
      <c r="S772" s="12"/>
      <c r="U772" s="12">
        <v>0</v>
      </c>
      <c r="V772" s="12"/>
      <c r="W772" s="12"/>
      <c r="X772" s="12"/>
      <c r="Z772" s="12">
        <v>78777350</v>
      </c>
      <c r="AA772" s="12"/>
      <c r="AB772" s="12"/>
      <c r="AD772" s="12">
        <v>0</v>
      </c>
      <c r="AE772" s="12"/>
      <c r="AF772" s="12"/>
      <c r="AG772" s="12"/>
      <c r="AH772" s="12"/>
      <c r="AJ772" s="12">
        <v>0</v>
      </c>
      <c r="AK772" s="12"/>
      <c r="AM772" s="12">
        <v>0</v>
      </c>
      <c r="AN772" s="12"/>
      <c r="AO772" s="12"/>
      <c r="AQ772" s="12">
        <v>134860033.72999999</v>
      </c>
      <c r="AR772" s="12"/>
      <c r="AS772" s="12"/>
      <c r="AT772" s="12"/>
      <c r="AU772" s="12"/>
      <c r="AW772" s="12">
        <v>101989383.73</v>
      </c>
      <c r="AX772" s="12"/>
      <c r="AY772" s="12"/>
      <c r="AZ772" s="12"/>
    </row>
    <row r="773" spans="2:56" ht="6.75" customHeight="1" x14ac:dyDescent="0.2">
      <c r="D773" s="15"/>
      <c r="E773" s="15"/>
      <c r="F773" s="15"/>
      <c r="G773" s="15"/>
      <c r="H773" s="15"/>
      <c r="I773" s="15"/>
    </row>
    <row r="774" spans="2:56" ht="13.5" customHeight="1" x14ac:dyDescent="0.2">
      <c r="D774" s="15"/>
      <c r="E774" s="15"/>
      <c r="F774" s="15"/>
      <c r="G774" s="15"/>
      <c r="H774" s="15"/>
      <c r="I774" s="15"/>
      <c r="J774" s="11" t="s">
        <v>15</v>
      </c>
      <c r="K774" s="11"/>
      <c r="L774" s="11"/>
      <c r="M774" s="11"/>
      <c r="O774" s="12">
        <v>0</v>
      </c>
      <c r="P774" s="12"/>
      <c r="Q774" s="12"/>
      <c r="R774" s="12"/>
      <c r="S774" s="12"/>
      <c r="U774" s="12">
        <v>0</v>
      </c>
      <c r="V774" s="12"/>
      <c r="W774" s="12"/>
      <c r="X774" s="12"/>
      <c r="Z774" s="12">
        <v>3315.81</v>
      </c>
      <c r="AA774" s="12"/>
      <c r="AB774" s="12"/>
      <c r="AD774" s="12">
        <v>0</v>
      </c>
      <c r="AE774" s="12"/>
      <c r="AF774" s="12"/>
      <c r="AG774" s="12"/>
      <c r="AH774" s="12"/>
      <c r="AJ774" s="12">
        <v>0</v>
      </c>
      <c r="AK774" s="12"/>
      <c r="AM774" s="12">
        <v>0</v>
      </c>
      <c r="AN774" s="12"/>
      <c r="AO774" s="12"/>
      <c r="AQ774" s="12">
        <v>-67265.87</v>
      </c>
      <c r="AR774" s="12"/>
      <c r="AS774" s="12"/>
      <c r="AT774" s="12"/>
      <c r="AU774" s="12"/>
      <c r="AW774" s="12">
        <v>111584049.94</v>
      </c>
      <c r="AX774" s="12"/>
      <c r="AY774" s="12"/>
      <c r="AZ774" s="12"/>
    </row>
    <row r="775" spans="2:56" ht="6" customHeight="1" x14ac:dyDescent="0.2"/>
    <row r="776" spans="2:56" s="3" customFormat="1" ht="13.5" customHeight="1" x14ac:dyDescent="0.2">
      <c r="B776" s="10">
        <v>182</v>
      </c>
      <c r="D776" s="15" t="s">
        <v>119</v>
      </c>
      <c r="E776" s="15"/>
      <c r="F776" s="15"/>
      <c r="G776" s="15"/>
      <c r="H776" s="15"/>
      <c r="I776" s="15"/>
      <c r="J776" s="17" t="s">
        <v>12</v>
      </c>
      <c r="K776" s="17"/>
      <c r="L776" s="17"/>
      <c r="M776" s="17"/>
      <c r="O776" s="16">
        <v>0</v>
      </c>
      <c r="P776" s="16"/>
      <c r="Q776" s="16"/>
      <c r="R776" s="16"/>
      <c r="S776" s="16"/>
      <c r="U776" s="16">
        <v>0</v>
      </c>
      <c r="V776" s="16"/>
      <c r="W776" s="16"/>
      <c r="X776" s="16"/>
      <c r="Z776" s="16">
        <v>13338079.74</v>
      </c>
      <c r="AA776" s="16"/>
      <c r="AB776" s="16"/>
      <c r="AD776" s="16">
        <v>0</v>
      </c>
      <c r="AE776" s="16"/>
      <c r="AF776" s="16"/>
      <c r="AG776" s="16"/>
      <c r="AH776" s="16"/>
      <c r="AJ776" s="16">
        <v>0</v>
      </c>
      <c r="AK776" s="16"/>
      <c r="AM776" s="16">
        <v>0</v>
      </c>
      <c r="AN776" s="16"/>
      <c r="AO776" s="16"/>
      <c r="AQ776" s="16">
        <v>10124847.800000001</v>
      </c>
      <c r="AR776" s="16"/>
      <c r="AS776" s="16"/>
      <c r="AT776" s="16"/>
      <c r="AU776" s="16"/>
      <c r="AW776" s="16">
        <v>23462927.539999999</v>
      </c>
      <c r="AX776" s="16"/>
      <c r="AY776" s="16"/>
      <c r="AZ776" s="16"/>
      <c r="BB776" s="4">
        <f>SUM(AW776)</f>
        <v>23462927.539999999</v>
      </c>
      <c r="BD776" s="23">
        <f>SUM(BB776*100/BB728)</f>
        <v>6.5649802519718339</v>
      </c>
    </row>
    <row r="777" spans="2:56" ht="6.75" customHeight="1" x14ac:dyDescent="0.2">
      <c r="D777" s="15"/>
      <c r="E777" s="15"/>
      <c r="F777" s="15"/>
      <c r="G777" s="15"/>
      <c r="H777" s="15"/>
      <c r="I777" s="15"/>
    </row>
    <row r="778" spans="2:56" ht="13.5" customHeight="1" x14ac:dyDescent="0.2">
      <c r="D778" s="15"/>
      <c r="E778" s="15"/>
      <c r="F778" s="15"/>
      <c r="G778" s="15"/>
      <c r="H778" s="15"/>
      <c r="I778" s="15"/>
      <c r="J778" s="11" t="s">
        <v>13</v>
      </c>
      <c r="K778" s="11"/>
      <c r="L778" s="11"/>
      <c r="M778" s="11"/>
      <c r="O778" s="12">
        <v>0</v>
      </c>
      <c r="P778" s="12"/>
      <c r="Q778" s="12"/>
      <c r="R778" s="12"/>
      <c r="S778" s="12"/>
      <c r="U778" s="12">
        <v>0</v>
      </c>
      <c r="V778" s="12"/>
      <c r="W778" s="12"/>
      <c r="X778" s="12"/>
      <c r="Z778" s="12">
        <v>1415452</v>
      </c>
      <c r="AA778" s="12"/>
      <c r="AB778" s="12"/>
      <c r="AD778" s="12">
        <v>0</v>
      </c>
      <c r="AE778" s="12"/>
      <c r="AF778" s="12"/>
      <c r="AG778" s="12"/>
      <c r="AH778" s="12"/>
      <c r="AJ778" s="12">
        <v>0</v>
      </c>
      <c r="AK778" s="12"/>
      <c r="AM778" s="12">
        <v>0</v>
      </c>
      <c r="AN778" s="12"/>
      <c r="AO778" s="12"/>
      <c r="AQ778" s="12">
        <v>939288.34</v>
      </c>
      <c r="AR778" s="12"/>
      <c r="AS778" s="12"/>
      <c r="AT778" s="12"/>
      <c r="AU778" s="12"/>
      <c r="AW778" s="12">
        <v>2354740.34</v>
      </c>
      <c r="AX778" s="12"/>
      <c r="AY778" s="12"/>
      <c r="AZ778" s="12"/>
    </row>
    <row r="779" spans="2:56" ht="6.75" customHeight="1" x14ac:dyDescent="0.2">
      <c r="D779" s="15"/>
      <c r="E779" s="15"/>
      <c r="F779" s="15"/>
      <c r="G779" s="15"/>
      <c r="H779" s="15"/>
      <c r="I779" s="15"/>
    </row>
    <row r="780" spans="2:56" ht="13.5" customHeight="1" x14ac:dyDescent="0.2">
      <c r="D780" s="15"/>
      <c r="E780" s="15"/>
      <c r="F780" s="15"/>
      <c r="G780" s="15"/>
      <c r="H780" s="15"/>
      <c r="I780" s="15"/>
      <c r="J780" s="11" t="s">
        <v>14</v>
      </c>
      <c r="K780" s="11"/>
      <c r="L780" s="11"/>
      <c r="M780" s="11"/>
      <c r="O780" s="12">
        <v>0</v>
      </c>
      <c r="P780" s="12"/>
      <c r="Q780" s="12"/>
      <c r="R780" s="12"/>
      <c r="S780" s="12"/>
      <c r="U780" s="12">
        <v>0</v>
      </c>
      <c r="V780" s="12"/>
      <c r="W780" s="12"/>
      <c r="X780" s="12"/>
      <c r="Z780" s="12">
        <v>13716801.74</v>
      </c>
      <c r="AA780" s="12"/>
      <c r="AB780" s="12"/>
      <c r="AD780" s="12">
        <v>0</v>
      </c>
      <c r="AE780" s="12"/>
      <c r="AF780" s="12"/>
      <c r="AG780" s="12"/>
      <c r="AH780" s="12"/>
      <c r="AJ780" s="12">
        <v>0</v>
      </c>
      <c r="AK780" s="12"/>
      <c r="AM780" s="12">
        <v>0</v>
      </c>
      <c r="AN780" s="12"/>
      <c r="AO780" s="12"/>
      <c r="AQ780" s="12">
        <v>10199307.810000001</v>
      </c>
      <c r="AR780" s="12"/>
      <c r="AS780" s="12"/>
      <c r="AT780" s="12"/>
      <c r="AU780" s="12"/>
      <c r="AW780" s="12">
        <v>23916109.550000001</v>
      </c>
      <c r="AX780" s="12"/>
      <c r="AY780" s="12"/>
      <c r="AZ780" s="12"/>
    </row>
    <row r="781" spans="2:56" ht="6.75" customHeight="1" x14ac:dyDescent="0.2">
      <c r="D781" s="15"/>
      <c r="E781" s="15"/>
      <c r="F781" s="15"/>
      <c r="G781" s="15"/>
      <c r="H781" s="15"/>
      <c r="I781" s="15"/>
    </row>
    <row r="782" spans="2:56" ht="13.5" customHeight="1" x14ac:dyDescent="0.2">
      <c r="D782" s="15"/>
      <c r="E782" s="15"/>
      <c r="F782" s="15"/>
      <c r="G782" s="15"/>
      <c r="H782" s="15"/>
      <c r="I782" s="15"/>
      <c r="J782" s="11" t="s">
        <v>15</v>
      </c>
      <c r="K782" s="11"/>
      <c r="L782" s="11"/>
      <c r="M782" s="11"/>
      <c r="O782" s="12">
        <v>0</v>
      </c>
      <c r="P782" s="12"/>
      <c r="Q782" s="12"/>
      <c r="R782" s="12"/>
      <c r="S782" s="12"/>
      <c r="U782" s="12">
        <v>0</v>
      </c>
      <c r="V782" s="12"/>
      <c r="W782" s="12"/>
      <c r="X782" s="12"/>
      <c r="Z782" s="12">
        <v>-378722</v>
      </c>
      <c r="AA782" s="12"/>
      <c r="AB782" s="12"/>
      <c r="AD782" s="12">
        <v>0</v>
      </c>
      <c r="AE782" s="12"/>
      <c r="AF782" s="12"/>
      <c r="AG782" s="12"/>
      <c r="AH782" s="12"/>
      <c r="AJ782" s="12">
        <v>0</v>
      </c>
      <c r="AK782" s="12"/>
      <c r="AM782" s="12">
        <v>0</v>
      </c>
      <c r="AN782" s="12"/>
      <c r="AO782" s="12"/>
      <c r="AQ782" s="12">
        <v>-74460.009999999995</v>
      </c>
      <c r="AR782" s="12"/>
      <c r="AS782" s="12"/>
      <c r="AT782" s="12"/>
      <c r="AU782" s="12"/>
      <c r="AW782" s="12">
        <v>-453182.01</v>
      </c>
      <c r="AX782" s="12"/>
      <c r="AY782" s="12"/>
      <c r="AZ782" s="12"/>
    </row>
    <row r="783" spans="2:56" ht="6" customHeight="1" x14ac:dyDescent="0.2"/>
    <row r="784" spans="2:56" s="3" customFormat="1" ht="13.5" customHeight="1" x14ac:dyDescent="0.2">
      <c r="B784" s="10">
        <v>183</v>
      </c>
      <c r="D784" s="15" t="s">
        <v>120</v>
      </c>
      <c r="E784" s="15"/>
      <c r="F784" s="15"/>
      <c r="G784" s="15"/>
      <c r="H784" s="15"/>
      <c r="I784" s="15"/>
      <c r="J784" s="17" t="s">
        <v>12</v>
      </c>
      <c r="K784" s="17"/>
      <c r="L784" s="17"/>
      <c r="M784" s="17"/>
      <c r="O784" s="16">
        <v>0</v>
      </c>
      <c r="P784" s="16"/>
      <c r="Q784" s="16"/>
      <c r="R784" s="16"/>
      <c r="S784" s="16"/>
      <c r="U784" s="16">
        <v>0</v>
      </c>
      <c r="V784" s="16"/>
      <c r="W784" s="16"/>
      <c r="X784" s="16"/>
      <c r="Z784" s="16">
        <v>712170</v>
      </c>
      <c r="AA784" s="16"/>
      <c r="AB784" s="16"/>
      <c r="AD784" s="16">
        <v>0</v>
      </c>
      <c r="AE784" s="16"/>
      <c r="AF784" s="16"/>
      <c r="AG784" s="16"/>
      <c r="AH784" s="16"/>
      <c r="AJ784" s="16">
        <v>0</v>
      </c>
      <c r="AK784" s="16"/>
      <c r="AM784" s="16">
        <v>0</v>
      </c>
      <c r="AN784" s="16"/>
      <c r="AO784" s="16"/>
      <c r="AQ784" s="16">
        <v>16163154</v>
      </c>
      <c r="AR784" s="16"/>
      <c r="AS784" s="16"/>
      <c r="AT784" s="16"/>
      <c r="AU784" s="16"/>
      <c r="AW784" s="16">
        <v>16875324</v>
      </c>
      <c r="AX784" s="16"/>
      <c r="AY784" s="16"/>
      <c r="AZ784" s="16"/>
      <c r="BB784" s="4">
        <f>SUM(AW784)</f>
        <v>16875324</v>
      </c>
      <c r="BD784" s="23">
        <f>SUM(BB784*100/BB728)</f>
        <v>4.7217538654013307</v>
      </c>
    </row>
    <row r="785" spans="2:56" ht="10.5" customHeight="1" x14ac:dyDescent="0.2">
      <c r="D785" s="15"/>
      <c r="E785" s="15"/>
      <c r="F785" s="15"/>
      <c r="G785" s="15"/>
      <c r="H785" s="15"/>
      <c r="I785" s="15"/>
    </row>
    <row r="786" spans="2:56" ht="16.5" customHeight="1" x14ac:dyDescent="0.2">
      <c r="D786" s="15"/>
      <c r="E786" s="15"/>
      <c r="F786" s="15"/>
      <c r="G786" s="15"/>
      <c r="H786" s="15"/>
      <c r="I786" s="15"/>
      <c r="J786" s="11" t="s">
        <v>13</v>
      </c>
      <c r="K786" s="11"/>
      <c r="L786" s="11"/>
      <c r="M786" s="11"/>
      <c r="O786" s="12">
        <v>0</v>
      </c>
      <c r="P786" s="12"/>
      <c r="Q786" s="12"/>
      <c r="R786" s="12"/>
      <c r="S786" s="12"/>
      <c r="U786" s="12">
        <v>0</v>
      </c>
      <c r="V786" s="12"/>
      <c r="W786" s="12"/>
      <c r="X786" s="12"/>
      <c r="Z786" s="12">
        <v>135200</v>
      </c>
      <c r="AA786" s="12"/>
      <c r="AB786" s="12"/>
      <c r="AD786" s="12">
        <v>0</v>
      </c>
      <c r="AE786" s="12"/>
      <c r="AF786" s="12"/>
      <c r="AG786" s="12"/>
      <c r="AH786" s="12"/>
      <c r="AJ786" s="12">
        <v>0</v>
      </c>
      <c r="AK786" s="12"/>
      <c r="AM786" s="12">
        <v>0</v>
      </c>
      <c r="AN786" s="12"/>
      <c r="AO786" s="12"/>
      <c r="AQ786" s="12">
        <v>320515</v>
      </c>
      <c r="AR786" s="12"/>
      <c r="AS786" s="12"/>
      <c r="AT786" s="12"/>
      <c r="AU786" s="12"/>
      <c r="AW786" s="12">
        <v>455715</v>
      </c>
      <c r="AX786" s="12"/>
      <c r="AY786" s="12"/>
      <c r="AZ786" s="12"/>
    </row>
    <row r="787" spans="2:56" ht="13.5" customHeight="1" x14ac:dyDescent="0.2">
      <c r="D787" s="15"/>
      <c r="E787" s="15"/>
      <c r="F787" s="15"/>
      <c r="G787" s="15"/>
      <c r="H787" s="15"/>
      <c r="I787" s="15"/>
      <c r="J787" s="11" t="s">
        <v>14</v>
      </c>
      <c r="K787" s="11"/>
      <c r="L787" s="11"/>
      <c r="M787" s="11"/>
      <c r="O787" s="12">
        <v>0</v>
      </c>
      <c r="P787" s="12"/>
      <c r="Q787" s="12"/>
      <c r="R787" s="12"/>
      <c r="S787" s="12"/>
      <c r="U787" s="12">
        <v>0</v>
      </c>
      <c r="V787" s="12"/>
      <c r="W787" s="12"/>
      <c r="X787" s="12"/>
      <c r="Z787" s="12">
        <v>711760</v>
      </c>
      <c r="AA787" s="12"/>
      <c r="AB787" s="12"/>
      <c r="AD787" s="12">
        <v>0</v>
      </c>
      <c r="AE787" s="12"/>
      <c r="AF787" s="12"/>
      <c r="AG787" s="12"/>
      <c r="AH787" s="12"/>
      <c r="AJ787" s="12">
        <v>0</v>
      </c>
      <c r="AK787" s="12"/>
      <c r="AM787" s="12">
        <v>0</v>
      </c>
      <c r="AN787" s="12"/>
      <c r="AO787" s="12"/>
      <c r="AQ787" s="12">
        <v>16117666.77</v>
      </c>
      <c r="AR787" s="12"/>
      <c r="AS787" s="12"/>
      <c r="AT787" s="12"/>
      <c r="AU787" s="12"/>
      <c r="AW787" s="12">
        <v>4792668.7699999996</v>
      </c>
      <c r="AX787" s="12"/>
      <c r="AY787" s="12"/>
      <c r="AZ787" s="12"/>
    </row>
    <row r="788" spans="2:56" ht="6.75" customHeight="1" x14ac:dyDescent="0.2">
      <c r="D788" s="15"/>
      <c r="E788" s="15"/>
      <c r="F788" s="15"/>
      <c r="G788" s="15"/>
      <c r="H788" s="15"/>
      <c r="I788" s="15"/>
    </row>
    <row r="789" spans="2:56" ht="13.5" customHeight="1" x14ac:dyDescent="0.2">
      <c r="D789" s="15"/>
      <c r="E789" s="15"/>
      <c r="F789" s="15"/>
      <c r="G789" s="15"/>
      <c r="H789" s="15"/>
      <c r="I789" s="15"/>
      <c r="J789" s="11" t="s">
        <v>15</v>
      </c>
      <c r="K789" s="11"/>
      <c r="L789" s="11"/>
      <c r="M789" s="11"/>
      <c r="O789" s="12">
        <v>0</v>
      </c>
      <c r="P789" s="12"/>
      <c r="Q789" s="12"/>
      <c r="R789" s="12"/>
      <c r="S789" s="12"/>
      <c r="U789" s="12">
        <v>0</v>
      </c>
      <c r="V789" s="12"/>
      <c r="W789" s="12"/>
      <c r="X789" s="12"/>
      <c r="Z789" s="12">
        <v>410</v>
      </c>
      <c r="AA789" s="12"/>
      <c r="AB789" s="12"/>
      <c r="AD789" s="12">
        <v>0</v>
      </c>
      <c r="AE789" s="12"/>
      <c r="AF789" s="12"/>
      <c r="AG789" s="12"/>
      <c r="AH789" s="12"/>
      <c r="AJ789" s="12">
        <v>0</v>
      </c>
      <c r="AK789" s="12"/>
      <c r="AM789" s="12">
        <v>0</v>
      </c>
      <c r="AN789" s="12"/>
      <c r="AO789" s="12"/>
      <c r="AQ789" s="12">
        <v>45487.23</v>
      </c>
      <c r="AR789" s="12"/>
      <c r="AS789" s="12"/>
      <c r="AT789" s="12"/>
      <c r="AU789" s="12"/>
      <c r="AW789" s="12">
        <v>12082655.23</v>
      </c>
      <c r="AX789" s="12"/>
      <c r="AY789" s="12"/>
      <c r="AZ789" s="12"/>
    </row>
    <row r="790" spans="2:56" ht="6" customHeight="1" x14ac:dyDescent="0.2"/>
    <row r="791" spans="2:56" s="3" customFormat="1" ht="13.5" customHeight="1" x14ac:dyDescent="0.2">
      <c r="B791" s="10">
        <v>184</v>
      </c>
      <c r="D791" s="15" t="s">
        <v>121</v>
      </c>
      <c r="E791" s="15"/>
      <c r="F791" s="15"/>
      <c r="G791" s="15"/>
      <c r="H791" s="15"/>
      <c r="I791" s="15"/>
      <c r="J791" s="17" t="s">
        <v>12</v>
      </c>
      <c r="K791" s="17"/>
      <c r="L791" s="17"/>
      <c r="M791" s="17"/>
      <c r="O791" s="16">
        <v>0</v>
      </c>
      <c r="P791" s="16"/>
      <c r="Q791" s="16"/>
      <c r="R791" s="16"/>
      <c r="S791" s="16"/>
      <c r="U791" s="16">
        <v>0</v>
      </c>
      <c r="V791" s="16"/>
      <c r="W791" s="16"/>
      <c r="X791" s="16"/>
      <c r="Z791" s="16">
        <v>6041337.9400000004</v>
      </c>
      <c r="AA791" s="16"/>
      <c r="AB791" s="16"/>
      <c r="AD791" s="16">
        <v>23587167.469999999</v>
      </c>
      <c r="AE791" s="16"/>
      <c r="AF791" s="16"/>
      <c r="AG791" s="16"/>
      <c r="AH791" s="16"/>
      <c r="AJ791" s="16">
        <v>0</v>
      </c>
      <c r="AK791" s="16"/>
      <c r="AM791" s="16">
        <v>0</v>
      </c>
      <c r="AN791" s="16"/>
      <c r="AO791" s="16"/>
      <c r="AQ791" s="16">
        <v>0</v>
      </c>
      <c r="AR791" s="16"/>
      <c r="AS791" s="16"/>
      <c r="AT791" s="16"/>
      <c r="AU791" s="16"/>
      <c r="AW791" s="16">
        <v>29628505.41</v>
      </c>
      <c r="AX791" s="16"/>
      <c r="AY791" s="16"/>
      <c r="AZ791" s="16"/>
      <c r="BB791" s="4">
        <f>SUM(AW791)</f>
        <v>29628505.41</v>
      </c>
      <c r="BD791" s="23">
        <f>SUM(BB791*100/BB728)</f>
        <v>8.2901229004984867</v>
      </c>
    </row>
    <row r="792" spans="2:56" ht="10.5" customHeight="1" x14ac:dyDescent="0.2">
      <c r="D792" s="15"/>
      <c r="E792" s="15"/>
      <c r="F792" s="15"/>
      <c r="G792" s="15"/>
      <c r="H792" s="15"/>
      <c r="I792" s="15"/>
    </row>
    <row r="793" spans="2:56" ht="16.5" customHeight="1" x14ac:dyDescent="0.2">
      <c r="D793" s="15"/>
      <c r="E793" s="15"/>
      <c r="F793" s="15"/>
      <c r="G793" s="15"/>
      <c r="H793" s="15"/>
      <c r="I793" s="15"/>
      <c r="J793" s="11" t="s">
        <v>13</v>
      </c>
      <c r="K793" s="11"/>
      <c r="L793" s="11"/>
      <c r="M793" s="11"/>
      <c r="O793" s="12">
        <v>0</v>
      </c>
      <c r="P793" s="12"/>
      <c r="Q793" s="12"/>
      <c r="R793" s="12"/>
      <c r="S793" s="12"/>
      <c r="U793" s="12">
        <v>0</v>
      </c>
      <c r="V793" s="12"/>
      <c r="W793" s="12"/>
      <c r="X793" s="12"/>
      <c r="Z793" s="12">
        <v>0</v>
      </c>
      <c r="AA793" s="12"/>
      <c r="AB793" s="12"/>
      <c r="AD793" s="12">
        <v>4461538</v>
      </c>
      <c r="AE793" s="12"/>
      <c r="AF793" s="12"/>
      <c r="AG793" s="12"/>
      <c r="AH793" s="12"/>
      <c r="AJ793" s="12">
        <v>0</v>
      </c>
      <c r="AK793" s="12"/>
      <c r="AM793" s="12">
        <v>0</v>
      </c>
      <c r="AN793" s="12"/>
      <c r="AO793" s="12"/>
      <c r="AQ793" s="12">
        <v>0</v>
      </c>
      <c r="AR793" s="12"/>
      <c r="AS793" s="12"/>
      <c r="AT793" s="12"/>
      <c r="AU793" s="12"/>
      <c r="AW793" s="12">
        <v>4461538</v>
      </c>
      <c r="AX793" s="12"/>
      <c r="AY793" s="12"/>
      <c r="AZ793" s="12"/>
    </row>
    <row r="794" spans="2:56" ht="13.5" customHeight="1" x14ac:dyDescent="0.2">
      <c r="D794" s="15"/>
      <c r="E794" s="15"/>
      <c r="F794" s="15"/>
      <c r="G794" s="15"/>
      <c r="H794" s="15"/>
      <c r="I794" s="15"/>
      <c r="J794" s="11" t="s">
        <v>14</v>
      </c>
      <c r="K794" s="11"/>
      <c r="L794" s="11"/>
      <c r="M794" s="11"/>
      <c r="O794" s="12">
        <v>0</v>
      </c>
      <c r="P794" s="12"/>
      <c r="Q794" s="12"/>
      <c r="R794" s="12"/>
      <c r="S794" s="12"/>
      <c r="U794" s="12">
        <v>0</v>
      </c>
      <c r="V794" s="12"/>
      <c r="W794" s="12"/>
      <c r="X794" s="12"/>
      <c r="Z794" s="12">
        <v>5803348.6100000003</v>
      </c>
      <c r="AA794" s="12"/>
      <c r="AB794" s="12"/>
      <c r="AD794" s="12">
        <v>23296724.25</v>
      </c>
      <c r="AE794" s="12"/>
      <c r="AF794" s="12"/>
      <c r="AG794" s="12"/>
      <c r="AH794" s="12"/>
      <c r="AJ794" s="12">
        <v>0</v>
      </c>
      <c r="AK794" s="12"/>
      <c r="AM794" s="12">
        <v>0</v>
      </c>
      <c r="AN794" s="12"/>
      <c r="AO794" s="12"/>
      <c r="AQ794" s="12">
        <v>0</v>
      </c>
      <c r="AR794" s="12"/>
      <c r="AS794" s="12"/>
      <c r="AT794" s="12"/>
      <c r="AU794" s="12"/>
      <c r="AW794" s="12">
        <v>29100072.859999999</v>
      </c>
      <c r="AX794" s="12"/>
      <c r="AY794" s="12"/>
      <c r="AZ794" s="12"/>
    </row>
    <row r="795" spans="2:56" ht="6.75" customHeight="1" x14ac:dyDescent="0.2">
      <c r="D795" s="15"/>
      <c r="E795" s="15"/>
      <c r="F795" s="15"/>
      <c r="G795" s="15"/>
      <c r="H795" s="15"/>
      <c r="I795" s="15"/>
    </row>
    <row r="796" spans="2:56" ht="13.5" customHeight="1" x14ac:dyDescent="0.2">
      <c r="D796" s="15"/>
      <c r="E796" s="15"/>
      <c r="F796" s="15"/>
      <c r="G796" s="15"/>
      <c r="H796" s="15"/>
      <c r="I796" s="15"/>
      <c r="J796" s="11" t="s">
        <v>15</v>
      </c>
      <c r="K796" s="11"/>
      <c r="L796" s="11"/>
      <c r="M796" s="11"/>
      <c r="O796" s="12">
        <v>0</v>
      </c>
      <c r="P796" s="12"/>
      <c r="Q796" s="12"/>
      <c r="R796" s="12"/>
      <c r="S796" s="12"/>
      <c r="U796" s="12">
        <v>0</v>
      </c>
      <c r="V796" s="12"/>
      <c r="W796" s="12"/>
      <c r="X796" s="12"/>
      <c r="Z796" s="12">
        <v>237989.33</v>
      </c>
      <c r="AA796" s="12"/>
      <c r="AB796" s="12"/>
      <c r="AD796" s="12">
        <v>290443.21999999997</v>
      </c>
      <c r="AE796" s="12"/>
      <c r="AF796" s="12"/>
      <c r="AG796" s="12"/>
      <c r="AH796" s="12"/>
      <c r="AJ796" s="12">
        <v>0</v>
      </c>
      <c r="AK796" s="12"/>
      <c r="AM796" s="12">
        <v>0</v>
      </c>
      <c r="AN796" s="12"/>
      <c r="AO796" s="12"/>
      <c r="AQ796" s="12">
        <v>0</v>
      </c>
      <c r="AR796" s="12"/>
      <c r="AS796" s="12"/>
      <c r="AT796" s="12"/>
      <c r="AU796" s="12"/>
      <c r="AW796" s="12">
        <v>528432.55000000005</v>
      </c>
      <c r="AX796" s="12"/>
      <c r="AY796" s="12"/>
      <c r="AZ796" s="12"/>
    </row>
    <row r="797" spans="2:56" ht="6" customHeight="1" x14ac:dyDescent="0.2"/>
    <row r="798" spans="2:56" s="3" customFormat="1" ht="13.5" customHeight="1" x14ac:dyDescent="0.2">
      <c r="B798" s="10">
        <v>185</v>
      </c>
      <c r="D798" s="15" t="s">
        <v>122</v>
      </c>
      <c r="E798" s="15"/>
      <c r="F798" s="15"/>
      <c r="G798" s="15"/>
      <c r="H798" s="15"/>
      <c r="I798" s="15"/>
      <c r="J798" s="17" t="s">
        <v>12</v>
      </c>
      <c r="K798" s="17"/>
      <c r="L798" s="17"/>
      <c r="M798" s="17"/>
      <c r="O798" s="16">
        <v>0</v>
      </c>
      <c r="P798" s="16"/>
      <c r="Q798" s="16"/>
      <c r="R798" s="16"/>
      <c r="S798" s="16"/>
      <c r="U798" s="16">
        <v>0</v>
      </c>
      <c r="V798" s="16"/>
      <c r="W798" s="16"/>
      <c r="X798" s="16"/>
      <c r="Z798" s="16">
        <v>392035</v>
      </c>
      <c r="AA798" s="16"/>
      <c r="AB798" s="16"/>
      <c r="AD798" s="16">
        <v>0</v>
      </c>
      <c r="AE798" s="16"/>
      <c r="AF798" s="16"/>
      <c r="AG798" s="16"/>
      <c r="AH798" s="16"/>
      <c r="AJ798" s="16">
        <v>0</v>
      </c>
      <c r="AK798" s="16"/>
      <c r="AM798" s="16">
        <v>0</v>
      </c>
      <c r="AN798" s="16"/>
      <c r="AO798" s="16"/>
      <c r="AQ798" s="16">
        <v>60120</v>
      </c>
      <c r="AR798" s="16"/>
      <c r="AS798" s="16"/>
      <c r="AT798" s="16"/>
      <c r="AU798" s="16"/>
      <c r="AW798" s="16">
        <v>452155</v>
      </c>
      <c r="AX798" s="16"/>
      <c r="AY798" s="16"/>
      <c r="AZ798" s="16"/>
      <c r="BB798" s="4">
        <f>SUM(AW798)</f>
        <v>452155</v>
      </c>
      <c r="BD798" s="23">
        <f>SUM(BB798*100/BB728)</f>
        <v>0.12651399279862943</v>
      </c>
    </row>
    <row r="799" spans="2:56" ht="10.5" customHeight="1" x14ac:dyDescent="0.2">
      <c r="D799" s="15"/>
      <c r="E799" s="15"/>
      <c r="F799" s="15"/>
      <c r="G799" s="15"/>
      <c r="H799" s="15"/>
      <c r="I799" s="15"/>
    </row>
    <row r="800" spans="2:56" ht="16.5" customHeight="1" x14ac:dyDescent="0.2">
      <c r="D800" s="15"/>
      <c r="E800" s="15"/>
      <c r="F800" s="15"/>
      <c r="G800" s="15"/>
      <c r="H800" s="15"/>
      <c r="I800" s="15"/>
      <c r="J800" s="11" t="s">
        <v>13</v>
      </c>
      <c r="K800" s="11"/>
      <c r="L800" s="11"/>
      <c r="M800" s="11"/>
      <c r="O800" s="12">
        <v>0</v>
      </c>
      <c r="P800" s="12"/>
      <c r="Q800" s="12"/>
      <c r="R800" s="12"/>
      <c r="S800" s="12"/>
      <c r="U800" s="12">
        <v>0</v>
      </c>
      <c r="V800" s="12"/>
      <c r="W800" s="12"/>
      <c r="X800" s="12"/>
      <c r="Z800" s="12">
        <v>0</v>
      </c>
      <c r="AA800" s="12"/>
      <c r="AB800" s="12"/>
      <c r="AD800" s="12">
        <v>0</v>
      </c>
      <c r="AE800" s="12"/>
      <c r="AF800" s="12"/>
      <c r="AG800" s="12"/>
      <c r="AH800" s="12"/>
      <c r="AJ800" s="12">
        <v>0</v>
      </c>
      <c r="AK800" s="12"/>
      <c r="AM800" s="12">
        <v>0</v>
      </c>
      <c r="AN800" s="12"/>
      <c r="AO800" s="12"/>
      <c r="AQ800" s="12">
        <v>0</v>
      </c>
      <c r="AR800" s="12"/>
      <c r="AS800" s="12"/>
      <c r="AT800" s="12"/>
      <c r="AU800" s="12"/>
      <c r="AW800" s="12">
        <v>0</v>
      </c>
      <c r="AX800" s="12"/>
      <c r="AY800" s="12"/>
      <c r="AZ800" s="12"/>
    </row>
    <row r="801" spans="2:56" ht="13.5" customHeight="1" x14ac:dyDescent="0.2">
      <c r="D801" s="15"/>
      <c r="E801" s="15"/>
      <c r="F801" s="15"/>
      <c r="G801" s="15"/>
      <c r="H801" s="15"/>
      <c r="I801" s="15"/>
      <c r="J801" s="11" t="s">
        <v>14</v>
      </c>
      <c r="K801" s="11"/>
      <c r="L801" s="11"/>
      <c r="M801" s="11"/>
      <c r="O801" s="12">
        <v>0</v>
      </c>
      <c r="P801" s="12"/>
      <c r="Q801" s="12"/>
      <c r="R801" s="12"/>
      <c r="S801" s="12"/>
      <c r="U801" s="12">
        <v>0</v>
      </c>
      <c r="V801" s="12"/>
      <c r="W801" s="12"/>
      <c r="X801" s="12"/>
      <c r="Z801" s="12">
        <v>365988.34</v>
      </c>
      <c r="AA801" s="12"/>
      <c r="AB801" s="12"/>
      <c r="AD801" s="12">
        <v>0</v>
      </c>
      <c r="AE801" s="12"/>
      <c r="AF801" s="12"/>
      <c r="AG801" s="12"/>
      <c r="AH801" s="12"/>
      <c r="AJ801" s="12">
        <v>0</v>
      </c>
      <c r="AK801" s="12"/>
      <c r="AM801" s="12">
        <v>0</v>
      </c>
      <c r="AN801" s="12"/>
      <c r="AO801" s="12"/>
      <c r="AQ801" s="12">
        <v>0</v>
      </c>
      <c r="AR801" s="12"/>
      <c r="AS801" s="12"/>
      <c r="AT801" s="12"/>
      <c r="AU801" s="12"/>
      <c r="AW801" s="12">
        <v>365988.34</v>
      </c>
      <c r="AX801" s="12"/>
      <c r="AY801" s="12"/>
      <c r="AZ801" s="12"/>
    </row>
    <row r="802" spans="2:56" ht="6.75" customHeight="1" x14ac:dyDescent="0.2">
      <c r="D802" s="15"/>
      <c r="E802" s="15"/>
      <c r="F802" s="15"/>
      <c r="G802" s="15"/>
      <c r="H802" s="15"/>
      <c r="I802" s="15"/>
    </row>
    <row r="803" spans="2:56" ht="13.5" customHeight="1" x14ac:dyDescent="0.2">
      <c r="D803" s="15"/>
      <c r="E803" s="15"/>
      <c r="F803" s="15"/>
      <c r="G803" s="15"/>
      <c r="H803" s="15"/>
      <c r="I803" s="15"/>
      <c r="J803" s="11" t="s">
        <v>15</v>
      </c>
      <c r="K803" s="11"/>
      <c r="L803" s="11"/>
      <c r="M803" s="11"/>
      <c r="O803" s="12">
        <v>0</v>
      </c>
      <c r="P803" s="12"/>
      <c r="Q803" s="12"/>
      <c r="R803" s="12"/>
      <c r="S803" s="12"/>
      <c r="U803" s="12">
        <v>0</v>
      </c>
      <c r="V803" s="12"/>
      <c r="W803" s="12"/>
      <c r="X803" s="12"/>
      <c r="Z803" s="12">
        <v>26046.66</v>
      </c>
      <c r="AA803" s="12"/>
      <c r="AB803" s="12"/>
      <c r="AD803" s="12">
        <v>0</v>
      </c>
      <c r="AE803" s="12"/>
      <c r="AF803" s="12"/>
      <c r="AG803" s="12"/>
      <c r="AH803" s="12"/>
      <c r="AJ803" s="12">
        <v>0</v>
      </c>
      <c r="AK803" s="12"/>
      <c r="AM803" s="12">
        <v>0</v>
      </c>
      <c r="AN803" s="12"/>
      <c r="AO803" s="12"/>
      <c r="AQ803" s="12">
        <v>60120</v>
      </c>
      <c r="AR803" s="12"/>
      <c r="AS803" s="12"/>
      <c r="AT803" s="12"/>
      <c r="AU803" s="12"/>
      <c r="AW803" s="12">
        <v>86166.66</v>
      </c>
      <c r="AX803" s="12"/>
      <c r="AY803" s="12"/>
      <c r="AZ803" s="12"/>
    </row>
    <row r="804" spans="2:56" ht="6" customHeight="1" x14ac:dyDescent="0.2"/>
    <row r="805" spans="2:56" s="3" customFormat="1" ht="13.5" customHeight="1" x14ac:dyDescent="0.2">
      <c r="B805" s="10">
        <v>186</v>
      </c>
      <c r="D805" s="15" t="s">
        <v>123</v>
      </c>
      <c r="E805" s="15"/>
      <c r="F805" s="15"/>
      <c r="G805" s="15"/>
      <c r="H805" s="15"/>
      <c r="I805" s="15"/>
      <c r="J805" s="17" t="s">
        <v>12</v>
      </c>
      <c r="K805" s="17"/>
      <c r="L805" s="17"/>
      <c r="M805" s="17"/>
      <c r="O805" s="16">
        <v>0</v>
      </c>
      <c r="P805" s="16"/>
      <c r="Q805" s="16"/>
      <c r="R805" s="16"/>
      <c r="S805" s="16"/>
      <c r="U805" s="16">
        <v>0</v>
      </c>
      <c r="V805" s="16"/>
      <c r="W805" s="16"/>
      <c r="X805" s="16"/>
      <c r="Z805" s="16">
        <v>0</v>
      </c>
      <c r="AA805" s="16"/>
      <c r="AB805" s="16"/>
      <c r="AD805" s="16">
        <v>0</v>
      </c>
      <c r="AE805" s="16"/>
      <c r="AF805" s="16"/>
      <c r="AG805" s="16"/>
      <c r="AH805" s="16"/>
      <c r="AJ805" s="16">
        <v>0</v>
      </c>
      <c r="AK805" s="16"/>
      <c r="AM805" s="16">
        <v>0</v>
      </c>
      <c r="AN805" s="16"/>
      <c r="AO805" s="16"/>
      <c r="AQ805" s="16">
        <v>85880</v>
      </c>
      <c r="AR805" s="16"/>
      <c r="AS805" s="16"/>
      <c r="AT805" s="16"/>
      <c r="AU805" s="16"/>
      <c r="AW805" s="16">
        <v>85880</v>
      </c>
      <c r="AX805" s="16"/>
      <c r="AY805" s="16"/>
      <c r="AZ805" s="16"/>
      <c r="BB805" s="4">
        <f>SUM(AW805)</f>
        <v>85880</v>
      </c>
      <c r="BD805" s="23">
        <f>SUM(BB805*100/BB728)</f>
        <v>2.4029418455056996E-2</v>
      </c>
    </row>
    <row r="806" spans="2:56" ht="10.5" customHeight="1" x14ac:dyDescent="0.2">
      <c r="D806" s="15"/>
      <c r="E806" s="15"/>
      <c r="F806" s="15"/>
      <c r="G806" s="15"/>
      <c r="H806" s="15"/>
      <c r="I806" s="15"/>
    </row>
    <row r="807" spans="2:56" ht="16.5" customHeight="1" x14ac:dyDescent="0.2">
      <c r="D807" s="15"/>
      <c r="E807" s="15"/>
      <c r="F807" s="15"/>
      <c r="G807" s="15"/>
      <c r="H807" s="15"/>
      <c r="I807" s="15"/>
      <c r="J807" s="11" t="s">
        <v>13</v>
      </c>
      <c r="K807" s="11"/>
      <c r="L807" s="11"/>
      <c r="M807" s="11"/>
      <c r="O807" s="12">
        <v>0</v>
      </c>
      <c r="P807" s="12"/>
      <c r="Q807" s="12"/>
      <c r="R807" s="12"/>
      <c r="S807" s="12"/>
      <c r="U807" s="12">
        <v>0</v>
      </c>
      <c r="V807" s="12"/>
      <c r="W807" s="12"/>
      <c r="X807" s="12"/>
      <c r="Z807" s="12">
        <v>0</v>
      </c>
      <c r="AA807" s="12"/>
      <c r="AB807" s="12"/>
      <c r="AD807" s="12">
        <v>0</v>
      </c>
      <c r="AE807" s="12"/>
      <c r="AF807" s="12"/>
      <c r="AG807" s="12"/>
      <c r="AH807" s="12"/>
      <c r="AJ807" s="12">
        <v>0</v>
      </c>
      <c r="AK807" s="12"/>
      <c r="AM807" s="12">
        <v>0</v>
      </c>
      <c r="AN807" s="12"/>
      <c r="AO807" s="12"/>
      <c r="AQ807" s="12">
        <v>0</v>
      </c>
      <c r="AR807" s="12"/>
      <c r="AS807" s="12"/>
      <c r="AT807" s="12"/>
      <c r="AU807" s="12"/>
      <c r="AW807" s="12">
        <v>0</v>
      </c>
      <c r="AX807" s="12"/>
      <c r="AY807" s="12"/>
      <c r="AZ807" s="12"/>
    </row>
    <row r="808" spans="2:56" ht="13.5" customHeight="1" x14ac:dyDescent="0.2">
      <c r="D808" s="15"/>
      <c r="E808" s="15"/>
      <c r="F808" s="15"/>
      <c r="G808" s="15"/>
      <c r="H808" s="15"/>
      <c r="I808" s="15"/>
      <c r="J808" s="11" t="s">
        <v>14</v>
      </c>
      <c r="K808" s="11"/>
      <c r="L808" s="11"/>
      <c r="M808" s="11"/>
      <c r="O808" s="12">
        <v>0</v>
      </c>
      <c r="P808" s="12"/>
      <c r="Q808" s="12"/>
      <c r="R808" s="12"/>
      <c r="S808" s="12"/>
      <c r="U808" s="12">
        <v>0</v>
      </c>
      <c r="V808" s="12"/>
      <c r="W808" s="12"/>
      <c r="X808" s="12"/>
      <c r="Z808" s="12">
        <v>0</v>
      </c>
      <c r="AA808" s="12"/>
      <c r="AB808" s="12"/>
      <c r="AD808" s="12">
        <v>0</v>
      </c>
      <c r="AE808" s="12"/>
      <c r="AF808" s="12"/>
      <c r="AG808" s="12"/>
      <c r="AH808" s="12"/>
      <c r="AJ808" s="12">
        <v>0</v>
      </c>
      <c r="AK808" s="12"/>
      <c r="AM808" s="12">
        <v>0</v>
      </c>
      <c r="AN808" s="12"/>
      <c r="AO808" s="12"/>
      <c r="AQ808" s="12">
        <v>147446.01</v>
      </c>
      <c r="AR808" s="12"/>
      <c r="AS808" s="12"/>
      <c r="AT808" s="12"/>
      <c r="AU808" s="12"/>
      <c r="AW808" s="12">
        <v>147446.01</v>
      </c>
      <c r="AX808" s="12"/>
      <c r="AY808" s="12"/>
      <c r="AZ808" s="12"/>
    </row>
    <row r="809" spans="2:56" ht="6.75" customHeight="1" x14ac:dyDescent="0.2">
      <c r="D809" s="15"/>
      <c r="E809" s="15"/>
      <c r="F809" s="15"/>
      <c r="G809" s="15"/>
      <c r="H809" s="15"/>
      <c r="I809" s="15"/>
    </row>
    <row r="810" spans="2:56" ht="13.5" customHeight="1" x14ac:dyDescent="0.2">
      <c r="D810" s="15"/>
      <c r="E810" s="15"/>
      <c r="F810" s="15"/>
      <c r="G810" s="15"/>
      <c r="H810" s="15"/>
      <c r="I810" s="15"/>
      <c r="J810" s="11" t="s">
        <v>15</v>
      </c>
      <c r="K810" s="11"/>
      <c r="L810" s="11"/>
      <c r="M810" s="11"/>
      <c r="O810" s="12">
        <v>0</v>
      </c>
      <c r="P810" s="12"/>
      <c r="Q810" s="12"/>
      <c r="R810" s="12"/>
      <c r="S810" s="12"/>
      <c r="U810" s="12">
        <v>0</v>
      </c>
      <c r="V810" s="12"/>
      <c r="W810" s="12"/>
      <c r="X810" s="12"/>
      <c r="Z810" s="12">
        <v>0</v>
      </c>
      <c r="AA810" s="12"/>
      <c r="AB810" s="12"/>
      <c r="AD810" s="12">
        <v>0</v>
      </c>
      <c r="AE810" s="12"/>
      <c r="AF810" s="12"/>
      <c r="AG810" s="12"/>
      <c r="AH810" s="12"/>
      <c r="AJ810" s="12">
        <v>0</v>
      </c>
      <c r="AK810" s="12"/>
      <c r="AM810" s="12">
        <v>0</v>
      </c>
      <c r="AN810" s="12"/>
      <c r="AO810" s="12"/>
      <c r="AQ810" s="12">
        <v>-61566.01</v>
      </c>
      <c r="AR810" s="12"/>
      <c r="AS810" s="12"/>
      <c r="AT810" s="12"/>
      <c r="AU810" s="12"/>
      <c r="AW810" s="12">
        <v>-61566.01</v>
      </c>
      <c r="AX810" s="12"/>
      <c r="AY810" s="12"/>
      <c r="AZ810" s="12"/>
    </row>
    <row r="811" spans="2:56" ht="6" customHeight="1" x14ac:dyDescent="0.2"/>
    <row r="812" spans="2:56" s="3" customFormat="1" ht="13.5" customHeight="1" x14ac:dyDescent="0.2">
      <c r="B812" s="10">
        <v>187</v>
      </c>
      <c r="D812" s="15" t="s">
        <v>124</v>
      </c>
      <c r="E812" s="15"/>
      <c r="F812" s="15"/>
      <c r="G812" s="15"/>
      <c r="H812" s="15"/>
      <c r="I812" s="15"/>
      <c r="J812" s="17" t="s">
        <v>12</v>
      </c>
      <c r="K812" s="17"/>
      <c r="L812" s="17"/>
      <c r="M812" s="17"/>
      <c r="O812" s="16">
        <v>0</v>
      </c>
      <c r="P812" s="16"/>
      <c r="Q812" s="16"/>
      <c r="R812" s="16"/>
      <c r="S812" s="16"/>
      <c r="U812" s="16">
        <v>0</v>
      </c>
      <c r="V812" s="16"/>
      <c r="W812" s="16"/>
      <c r="X812" s="16"/>
      <c r="Z812" s="16">
        <v>899458.19</v>
      </c>
      <c r="AA812" s="16"/>
      <c r="AB812" s="16"/>
      <c r="AD812" s="16">
        <v>0</v>
      </c>
      <c r="AE812" s="16"/>
      <c r="AF812" s="16"/>
      <c r="AG812" s="16"/>
      <c r="AH812" s="16"/>
      <c r="AJ812" s="16">
        <v>0</v>
      </c>
      <c r="AK812" s="16"/>
      <c r="AM812" s="16">
        <v>0</v>
      </c>
      <c r="AN812" s="16"/>
      <c r="AO812" s="16"/>
      <c r="AQ812" s="16">
        <v>486823</v>
      </c>
      <c r="AR812" s="16"/>
      <c r="AS812" s="16"/>
      <c r="AT812" s="16"/>
      <c r="AU812" s="16"/>
      <c r="AW812" s="16">
        <v>1386281.19</v>
      </c>
      <c r="AX812" s="16"/>
      <c r="AY812" s="16"/>
      <c r="AZ812" s="16"/>
      <c r="BB812" s="4">
        <f>SUM(AW812)</f>
        <v>1386281.19</v>
      </c>
      <c r="BD812" s="23">
        <f>SUM(BB812*100/BB728)</f>
        <v>0.38788461586963641</v>
      </c>
    </row>
    <row r="813" spans="2:56" ht="6.75" customHeight="1" x14ac:dyDescent="0.2">
      <c r="D813" s="15"/>
      <c r="E813" s="15"/>
      <c r="F813" s="15"/>
      <c r="G813" s="15"/>
      <c r="H813" s="15"/>
      <c r="I813" s="15"/>
    </row>
    <row r="814" spans="2:56" ht="13.5" customHeight="1" x14ac:dyDescent="0.2">
      <c r="D814" s="15"/>
      <c r="E814" s="15"/>
      <c r="F814" s="15"/>
      <c r="G814" s="15"/>
      <c r="H814" s="15"/>
      <c r="I814" s="15"/>
      <c r="J814" s="11" t="s">
        <v>13</v>
      </c>
      <c r="K814" s="11"/>
      <c r="L814" s="11"/>
      <c r="M814" s="11"/>
      <c r="O814" s="12">
        <v>0</v>
      </c>
      <c r="P814" s="12"/>
      <c r="Q814" s="12"/>
      <c r="R814" s="12"/>
      <c r="S814" s="12"/>
      <c r="U814" s="12">
        <v>0</v>
      </c>
      <c r="V814" s="12"/>
      <c r="W814" s="12"/>
      <c r="X814" s="12"/>
      <c r="Z814" s="12">
        <v>0</v>
      </c>
      <c r="AA814" s="12"/>
      <c r="AB814" s="12"/>
      <c r="AD814" s="12">
        <v>0</v>
      </c>
      <c r="AE814" s="12"/>
      <c r="AF814" s="12"/>
      <c r="AG814" s="12"/>
      <c r="AH814" s="12"/>
      <c r="AJ814" s="12">
        <v>0</v>
      </c>
      <c r="AK814" s="12"/>
      <c r="AM814" s="12">
        <v>0</v>
      </c>
      <c r="AN814" s="12"/>
      <c r="AO814" s="12"/>
      <c r="AQ814" s="12">
        <v>0</v>
      </c>
      <c r="AR814" s="12"/>
      <c r="AS814" s="12"/>
      <c r="AT814" s="12"/>
      <c r="AU814" s="12"/>
      <c r="AW814" s="12">
        <v>0</v>
      </c>
      <c r="AX814" s="12"/>
      <c r="AY814" s="12"/>
      <c r="AZ814" s="12"/>
    </row>
    <row r="815" spans="2:56" ht="6.75" customHeight="1" x14ac:dyDescent="0.2">
      <c r="D815" s="15"/>
      <c r="E815" s="15"/>
      <c r="F815" s="15"/>
      <c r="G815" s="15"/>
      <c r="H815" s="15"/>
      <c r="I815" s="15"/>
    </row>
    <row r="816" spans="2:56" ht="13.5" customHeight="1" x14ac:dyDescent="0.2">
      <c r="D816" s="15"/>
      <c r="E816" s="15"/>
      <c r="F816" s="15"/>
      <c r="G816" s="15"/>
      <c r="H816" s="15"/>
      <c r="I816" s="15"/>
      <c r="J816" s="11" t="s">
        <v>14</v>
      </c>
      <c r="K816" s="11"/>
      <c r="L816" s="11"/>
      <c r="M816" s="11"/>
      <c r="O816" s="12">
        <v>0</v>
      </c>
      <c r="P816" s="12"/>
      <c r="Q816" s="12"/>
      <c r="R816" s="12"/>
      <c r="S816" s="12"/>
      <c r="U816" s="12">
        <v>0</v>
      </c>
      <c r="V816" s="12"/>
      <c r="W816" s="12"/>
      <c r="X816" s="12"/>
      <c r="Z816" s="12">
        <v>891593</v>
      </c>
      <c r="AA816" s="12"/>
      <c r="AB816" s="12"/>
      <c r="AD816" s="12">
        <v>0</v>
      </c>
      <c r="AE816" s="12"/>
      <c r="AF816" s="12"/>
      <c r="AG816" s="12"/>
      <c r="AH816" s="12"/>
      <c r="AJ816" s="12">
        <v>0</v>
      </c>
      <c r="AK816" s="12"/>
      <c r="AM816" s="12">
        <v>0</v>
      </c>
      <c r="AN816" s="12"/>
      <c r="AO816" s="12"/>
      <c r="AQ816" s="12">
        <v>468300</v>
      </c>
      <c r="AR816" s="12"/>
      <c r="AS816" s="12"/>
      <c r="AT816" s="12"/>
      <c r="AU816" s="12"/>
      <c r="AW816" s="12">
        <v>1359893</v>
      </c>
      <c r="AX816" s="12"/>
      <c r="AY816" s="12"/>
      <c r="AZ816" s="12"/>
    </row>
    <row r="817" spans="2:56" ht="6.75" customHeight="1" x14ac:dyDescent="0.2">
      <c r="D817" s="15"/>
      <c r="E817" s="15"/>
      <c r="F817" s="15"/>
      <c r="G817" s="15"/>
      <c r="H817" s="15"/>
      <c r="I817" s="15"/>
    </row>
    <row r="818" spans="2:56" ht="13.5" customHeight="1" x14ac:dyDescent="0.2">
      <c r="D818" s="15"/>
      <c r="E818" s="15"/>
      <c r="F818" s="15"/>
      <c r="G818" s="15"/>
      <c r="H818" s="15"/>
      <c r="I818" s="15"/>
      <c r="J818" s="11" t="s">
        <v>15</v>
      </c>
      <c r="K818" s="11"/>
      <c r="L818" s="11"/>
      <c r="M818" s="11"/>
      <c r="O818" s="12">
        <v>0</v>
      </c>
      <c r="P818" s="12"/>
      <c r="Q818" s="12"/>
      <c r="R818" s="12"/>
      <c r="S818" s="12"/>
      <c r="U818" s="12">
        <v>0</v>
      </c>
      <c r="V818" s="12"/>
      <c r="W818" s="12"/>
      <c r="X818" s="12"/>
      <c r="Z818" s="12">
        <v>7865.19</v>
      </c>
      <c r="AA818" s="12"/>
      <c r="AB818" s="12"/>
      <c r="AD818" s="12">
        <v>0</v>
      </c>
      <c r="AE818" s="12"/>
      <c r="AF818" s="12"/>
      <c r="AG818" s="12"/>
      <c r="AH818" s="12"/>
      <c r="AJ818" s="12">
        <v>0</v>
      </c>
      <c r="AK818" s="12"/>
      <c r="AM818" s="12">
        <v>0</v>
      </c>
      <c r="AN818" s="12"/>
      <c r="AO818" s="12"/>
      <c r="AQ818" s="12">
        <v>18523</v>
      </c>
      <c r="AR818" s="12"/>
      <c r="AS818" s="12"/>
      <c r="AT818" s="12"/>
      <c r="AU818" s="12"/>
      <c r="AW818" s="12">
        <v>26388.19</v>
      </c>
      <c r="AX818" s="12"/>
      <c r="AY818" s="12"/>
      <c r="AZ818" s="12"/>
    </row>
    <row r="819" spans="2:56" ht="9.75" customHeight="1" x14ac:dyDescent="0.2"/>
    <row r="820" spans="2:56" s="1" customFormat="1" ht="15.75" customHeight="1" x14ac:dyDescent="0.2">
      <c r="B820" s="9"/>
      <c r="D820" s="15" t="s">
        <v>125</v>
      </c>
      <c r="E820" s="15"/>
      <c r="F820" s="15"/>
      <c r="G820" s="15"/>
      <c r="H820" s="15"/>
      <c r="I820" s="15"/>
      <c r="J820" s="19" t="s">
        <v>12</v>
      </c>
      <c r="K820" s="19"/>
      <c r="L820" s="19"/>
      <c r="M820" s="19"/>
      <c r="O820" s="18">
        <v>412767000</v>
      </c>
      <c r="P820" s="18"/>
      <c r="Q820" s="18"/>
      <c r="R820" s="18"/>
      <c r="S820" s="18"/>
      <c r="U820" s="18">
        <v>39064900</v>
      </c>
      <c r="V820" s="18"/>
      <c r="W820" s="18"/>
      <c r="X820" s="18"/>
      <c r="Z820" s="18">
        <v>36903074.469999999</v>
      </c>
      <c r="AA820" s="18"/>
      <c r="AB820" s="18"/>
      <c r="AD820" s="18">
        <v>0</v>
      </c>
      <c r="AE820" s="18"/>
      <c r="AF820" s="18"/>
      <c r="AG820" s="18"/>
      <c r="AH820" s="18"/>
      <c r="AJ820" s="18">
        <v>170729502.13999999</v>
      </c>
      <c r="AK820" s="18"/>
      <c r="AM820" s="18">
        <v>0</v>
      </c>
      <c r="AN820" s="18"/>
      <c r="AO820" s="18"/>
      <c r="AQ820" s="18">
        <v>60090275.030000001</v>
      </c>
      <c r="AR820" s="18"/>
      <c r="AS820" s="18"/>
      <c r="AT820" s="18"/>
      <c r="AU820" s="18"/>
      <c r="AW820" s="18">
        <v>720189251.63999999</v>
      </c>
      <c r="AX820" s="18"/>
      <c r="AY820" s="18"/>
      <c r="AZ820" s="18"/>
      <c r="BB820" s="2">
        <f>SUM(BB828+BB836+BB844+BB852+BB860+BB867+BB874+BB882+BB890+BB898+BB906)</f>
        <v>720189251.63999999</v>
      </c>
      <c r="BD820" s="24">
        <f>BD828+BD836+BD844+BD852+BD860+BD867+BD874+BD882+BD890+BD898+BD906</f>
        <v>100.00000000000001</v>
      </c>
    </row>
    <row r="821" spans="2:56" ht="13.5" customHeight="1" x14ac:dyDescent="0.2">
      <c r="D821" s="15"/>
      <c r="E821" s="15"/>
      <c r="F821" s="15"/>
      <c r="G821" s="15"/>
      <c r="H821" s="15"/>
      <c r="I821" s="15"/>
      <c r="J821" s="11" t="s">
        <v>13</v>
      </c>
      <c r="K821" s="11"/>
      <c r="L821" s="11"/>
      <c r="M821" s="11"/>
      <c r="O821" s="12">
        <v>0</v>
      </c>
      <c r="P821" s="12"/>
      <c r="Q821" s="12"/>
      <c r="R821" s="12"/>
      <c r="S821" s="12"/>
      <c r="U821" s="12">
        <v>0</v>
      </c>
      <c r="V821" s="12"/>
      <c r="W821" s="12"/>
      <c r="X821" s="12"/>
      <c r="Z821" s="12">
        <v>10041854.67</v>
      </c>
      <c r="AA821" s="12"/>
      <c r="AB821" s="12"/>
      <c r="AD821" s="12">
        <v>0</v>
      </c>
      <c r="AE821" s="12"/>
      <c r="AF821" s="12"/>
      <c r="AG821" s="12"/>
      <c r="AH821" s="12"/>
      <c r="AJ821" s="12">
        <v>107133300</v>
      </c>
      <c r="AK821" s="12"/>
      <c r="AM821" s="12">
        <v>0</v>
      </c>
      <c r="AN821" s="12"/>
      <c r="AO821" s="12"/>
      <c r="AQ821" s="12">
        <v>45519934.950000003</v>
      </c>
      <c r="AR821" s="12"/>
      <c r="AS821" s="12"/>
      <c r="AT821" s="12"/>
      <c r="AU821" s="12"/>
      <c r="AW821" s="12">
        <v>162695089.62</v>
      </c>
      <c r="AX821" s="12"/>
      <c r="AY821" s="12"/>
      <c r="AZ821" s="12"/>
    </row>
    <row r="822" spans="2:56" ht="6.75" customHeight="1" x14ac:dyDescent="0.2">
      <c r="D822" s="15"/>
      <c r="E822" s="15"/>
      <c r="F822" s="15"/>
      <c r="G822" s="15"/>
      <c r="H822" s="15"/>
      <c r="I822" s="15"/>
    </row>
    <row r="823" spans="2:56" ht="13.5" customHeight="1" x14ac:dyDescent="0.2">
      <c r="D823" s="15"/>
      <c r="E823" s="15"/>
      <c r="F823" s="15"/>
      <c r="G823" s="15"/>
      <c r="H823" s="15"/>
      <c r="I823" s="15"/>
      <c r="J823" s="11" t="s">
        <v>14</v>
      </c>
      <c r="K823" s="11"/>
      <c r="L823" s="11"/>
      <c r="M823" s="11"/>
      <c r="O823" s="12">
        <v>438859378.81999999</v>
      </c>
      <c r="P823" s="12"/>
      <c r="Q823" s="12"/>
      <c r="R823" s="12"/>
      <c r="S823" s="12"/>
      <c r="U823" s="12">
        <v>50673598</v>
      </c>
      <c r="V823" s="12"/>
      <c r="W823" s="12"/>
      <c r="X823" s="12"/>
      <c r="Z823" s="12">
        <v>36783535.25</v>
      </c>
      <c r="AA823" s="12"/>
      <c r="AB823" s="12"/>
      <c r="AD823" s="12">
        <v>0</v>
      </c>
      <c r="AE823" s="12"/>
      <c r="AF823" s="12"/>
      <c r="AG823" s="12"/>
      <c r="AH823" s="12"/>
      <c r="AJ823" s="12">
        <v>170729498.24000001</v>
      </c>
      <c r="AK823" s="12"/>
      <c r="AM823" s="12">
        <v>0</v>
      </c>
      <c r="AN823" s="12"/>
      <c r="AO823" s="12"/>
      <c r="AQ823" s="12">
        <v>60093396.609999999</v>
      </c>
      <c r="AR823" s="12"/>
      <c r="AS823" s="12"/>
      <c r="AT823" s="12"/>
      <c r="AU823" s="12"/>
      <c r="AW823" s="12">
        <v>757751406.91999996</v>
      </c>
      <c r="AX823" s="12"/>
      <c r="AY823" s="12"/>
      <c r="AZ823" s="12"/>
    </row>
    <row r="824" spans="2:56" ht="6.75" customHeight="1" x14ac:dyDescent="0.2">
      <c r="D824" s="15"/>
      <c r="E824" s="15"/>
      <c r="F824" s="15"/>
      <c r="G824" s="15"/>
      <c r="H824" s="15"/>
      <c r="I824" s="15"/>
    </row>
    <row r="825" spans="2:56" ht="5.25" customHeight="1" x14ac:dyDescent="0.2">
      <c r="D825" s="15"/>
      <c r="E825" s="15"/>
      <c r="F825" s="15"/>
      <c r="G825" s="15"/>
      <c r="H825" s="15"/>
      <c r="I825" s="15"/>
      <c r="J825" s="11" t="s">
        <v>15</v>
      </c>
      <c r="K825" s="11"/>
      <c r="L825" s="11"/>
      <c r="M825" s="11"/>
      <c r="O825" s="12">
        <v>-26092378.82</v>
      </c>
      <c r="P825" s="12"/>
      <c r="Q825" s="12"/>
      <c r="R825" s="12"/>
      <c r="S825" s="12"/>
      <c r="U825" s="12">
        <v>-11608698</v>
      </c>
      <c r="V825" s="12"/>
      <c r="W825" s="12"/>
      <c r="X825" s="12"/>
      <c r="Z825" s="12">
        <v>119539.22</v>
      </c>
      <c r="AA825" s="12"/>
      <c r="AB825" s="12"/>
      <c r="AD825" s="12">
        <v>0</v>
      </c>
      <c r="AE825" s="12"/>
      <c r="AF825" s="12"/>
      <c r="AG825" s="12"/>
      <c r="AH825" s="12"/>
      <c r="AJ825" s="12">
        <v>3.9</v>
      </c>
      <c r="AK825" s="12"/>
      <c r="AM825" s="12">
        <v>0</v>
      </c>
      <c r="AN825" s="12"/>
      <c r="AO825" s="12"/>
      <c r="AQ825" s="12">
        <v>-3121.58</v>
      </c>
      <c r="AR825" s="12"/>
      <c r="AS825" s="12"/>
      <c r="AT825" s="12"/>
      <c r="AU825" s="12"/>
      <c r="AW825" s="12">
        <v>-37562155.280000001</v>
      </c>
      <c r="AX825" s="12"/>
      <c r="AY825" s="12"/>
      <c r="AZ825" s="12"/>
    </row>
    <row r="826" spans="2:56" ht="7.5" customHeight="1" x14ac:dyDescent="0.2">
      <c r="J826" s="11"/>
      <c r="K826" s="11"/>
      <c r="L826" s="11"/>
      <c r="M826" s="11"/>
      <c r="O826" s="12"/>
      <c r="P826" s="12"/>
      <c r="Q826" s="12"/>
      <c r="R826" s="12"/>
      <c r="S826" s="12"/>
      <c r="U826" s="12"/>
      <c r="V826" s="12"/>
      <c r="W826" s="12"/>
      <c r="X826" s="12"/>
      <c r="Z826" s="12"/>
      <c r="AA826" s="12"/>
      <c r="AB826" s="12"/>
      <c r="AD826" s="12"/>
      <c r="AE826" s="12"/>
      <c r="AF826" s="12"/>
      <c r="AG826" s="12"/>
      <c r="AH826" s="12"/>
      <c r="AJ826" s="12"/>
      <c r="AK826" s="12"/>
      <c r="AM826" s="12"/>
      <c r="AN826" s="12"/>
      <c r="AO826" s="12"/>
      <c r="AQ826" s="12"/>
      <c r="AR826" s="12"/>
      <c r="AS826" s="12"/>
      <c r="AT826" s="12"/>
      <c r="AU826" s="12"/>
      <c r="AW826" s="12"/>
      <c r="AX826" s="12"/>
      <c r="AY826" s="12"/>
      <c r="AZ826" s="12"/>
    </row>
    <row r="827" spans="2:56" ht="6" customHeight="1" x14ac:dyDescent="0.2"/>
    <row r="828" spans="2:56" s="3" customFormat="1" ht="13.5" customHeight="1" x14ac:dyDescent="0.2">
      <c r="B828" s="10">
        <v>188</v>
      </c>
      <c r="D828" s="15" t="s">
        <v>126</v>
      </c>
      <c r="E828" s="15"/>
      <c r="F828" s="15"/>
      <c r="G828" s="15"/>
      <c r="H828" s="15"/>
      <c r="I828" s="15"/>
      <c r="J828" s="17" t="s">
        <v>12</v>
      </c>
      <c r="K828" s="17"/>
      <c r="L828" s="17"/>
      <c r="M828" s="17"/>
      <c r="O828" s="16">
        <v>412767000</v>
      </c>
      <c r="P828" s="16"/>
      <c r="Q828" s="16"/>
      <c r="R828" s="16"/>
      <c r="S828" s="16"/>
      <c r="U828" s="16">
        <v>39064900</v>
      </c>
      <c r="V828" s="16"/>
      <c r="W828" s="16"/>
      <c r="X828" s="16"/>
      <c r="Z828" s="16">
        <v>4211500</v>
      </c>
      <c r="AA828" s="16"/>
      <c r="AB828" s="16"/>
      <c r="AD828" s="16">
        <v>0</v>
      </c>
      <c r="AE828" s="16"/>
      <c r="AF828" s="16"/>
      <c r="AG828" s="16"/>
      <c r="AH828" s="16"/>
      <c r="AJ828" s="16">
        <v>0</v>
      </c>
      <c r="AK828" s="16"/>
      <c r="AM828" s="16">
        <v>0</v>
      </c>
      <c r="AN828" s="16"/>
      <c r="AO828" s="16"/>
      <c r="AQ828" s="16">
        <v>0</v>
      </c>
      <c r="AR828" s="16"/>
      <c r="AS828" s="16"/>
      <c r="AT828" s="16"/>
      <c r="AU828" s="16"/>
      <c r="AW828" s="16">
        <v>456677900</v>
      </c>
      <c r="AX828" s="16"/>
      <c r="AY828" s="16"/>
      <c r="AZ828" s="16"/>
      <c r="BB828" s="4">
        <f>SUM(AW828)</f>
        <v>456677900</v>
      </c>
      <c r="BD828" s="23">
        <f>BB828*100/BB820</f>
        <v>63.41081860914511</v>
      </c>
    </row>
    <row r="829" spans="2:56" ht="6.75" customHeight="1" x14ac:dyDescent="0.2">
      <c r="D829" s="15"/>
      <c r="E829" s="15"/>
      <c r="F829" s="15"/>
      <c r="G829" s="15"/>
      <c r="H829" s="15"/>
      <c r="I829" s="15"/>
    </row>
    <row r="830" spans="2:56" ht="13.5" customHeight="1" x14ac:dyDescent="0.2">
      <c r="D830" s="15"/>
      <c r="E830" s="15"/>
      <c r="F830" s="15"/>
      <c r="G830" s="15"/>
      <c r="H830" s="15"/>
      <c r="I830" s="15"/>
      <c r="J830" s="11" t="s">
        <v>13</v>
      </c>
      <c r="K830" s="11"/>
      <c r="L830" s="11"/>
      <c r="M830" s="11"/>
      <c r="O830" s="12">
        <v>0</v>
      </c>
      <c r="P830" s="12"/>
      <c r="Q830" s="12"/>
      <c r="R830" s="12"/>
      <c r="S830" s="12"/>
      <c r="U830" s="12">
        <v>0</v>
      </c>
      <c r="V830" s="12"/>
      <c r="W830" s="12"/>
      <c r="X830" s="12"/>
      <c r="Z830" s="12">
        <v>120000</v>
      </c>
      <c r="AA830" s="12"/>
      <c r="AB830" s="12"/>
      <c r="AD830" s="12">
        <v>0</v>
      </c>
      <c r="AE830" s="12"/>
      <c r="AF830" s="12"/>
      <c r="AG830" s="12"/>
      <c r="AH830" s="12"/>
      <c r="AJ830" s="12">
        <v>0</v>
      </c>
      <c r="AK830" s="12"/>
      <c r="AM830" s="12">
        <v>0</v>
      </c>
      <c r="AN830" s="12"/>
      <c r="AO830" s="12"/>
      <c r="AQ830" s="12">
        <v>0</v>
      </c>
      <c r="AR830" s="12"/>
      <c r="AS830" s="12"/>
      <c r="AT830" s="12"/>
      <c r="AU830" s="12"/>
      <c r="AW830" s="12">
        <v>120000</v>
      </c>
      <c r="AX830" s="12"/>
      <c r="AY830" s="12"/>
      <c r="AZ830" s="12"/>
    </row>
    <row r="831" spans="2:56" ht="6.75" customHeight="1" x14ac:dyDescent="0.2">
      <c r="D831" s="15"/>
      <c r="E831" s="15"/>
      <c r="F831" s="15"/>
      <c r="G831" s="15"/>
      <c r="H831" s="15"/>
      <c r="I831" s="15"/>
    </row>
    <row r="832" spans="2:56" ht="13.5" customHeight="1" x14ac:dyDescent="0.2">
      <c r="D832" s="15"/>
      <c r="E832" s="15"/>
      <c r="F832" s="15"/>
      <c r="G832" s="15"/>
      <c r="H832" s="15"/>
      <c r="I832" s="15"/>
      <c r="J832" s="11" t="s">
        <v>14</v>
      </c>
      <c r="K832" s="11"/>
      <c r="L832" s="11"/>
      <c r="M832" s="11"/>
      <c r="O832" s="12">
        <v>438859378.81999999</v>
      </c>
      <c r="P832" s="12"/>
      <c r="Q832" s="12"/>
      <c r="R832" s="12"/>
      <c r="S832" s="12"/>
      <c r="U832" s="12">
        <v>50673598</v>
      </c>
      <c r="V832" s="12"/>
      <c r="W832" s="12"/>
      <c r="X832" s="12"/>
      <c r="Z832" s="12">
        <v>4108740.02</v>
      </c>
      <c r="AA832" s="12"/>
      <c r="AB832" s="12"/>
      <c r="AD832" s="12">
        <v>0</v>
      </c>
      <c r="AE832" s="12"/>
      <c r="AF832" s="12"/>
      <c r="AG832" s="12"/>
      <c r="AH832" s="12"/>
      <c r="AJ832" s="12">
        <v>0</v>
      </c>
      <c r="AK832" s="12"/>
      <c r="AM832" s="12">
        <v>0</v>
      </c>
      <c r="AN832" s="12"/>
      <c r="AO832" s="12"/>
      <c r="AQ832" s="12">
        <v>0</v>
      </c>
      <c r="AR832" s="12"/>
      <c r="AS832" s="12"/>
      <c r="AT832" s="12"/>
      <c r="AU832" s="12"/>
      <c r="AW832" s="12">
        <v>494253716.83999997</v>
      </c>
      <c r="AX832" s="12"/>
      <c r="AY832" s="12"/>
      <c r="AZ832" s="12"/>
    </row>
    <row r="833" spans="2:56" ht="6.75" customHeight="1" x14ac:dyDescent="0.2">
      <c r="D833" s="15"/>
      <c r="E833" s="15"/>
      <c r="F833" s="15"/>
      <c r="G833" s="15"/>
      <c r="H833" s="15"/>
      <c r="I833" s="15"/>
    </row>
    <row r="834" spans="2:56" ht="13.5" customHeight="1" x14ac:dyDescent="0.2">
      <c r="D834" s="15"/>
      <c r="E834" s="15"/>
      <c r="F834" s="15"/>
      <c r="G834" s="15"/>
      <c r="H834" s="15"/>
      <c r="I834" s="15"/>
      <c r="J834" s="11" t="s">
        <v>15</v>
      </c>
      <c r="K834" s="11"/>
      <c r="L834" s="11"/>
      <c r="M834" s="11"/>
      <c r="O834" s="12">
        <v>-26092378.82</v>
      </c>
      <c r="P834" s="12"/>
      <c r="Q834" s="12"/>
      <c r="R834" s="12"/>
      <c r="S834" s="12"/>
      <c r="U834" s="12">
        <v>-11608698</v>
      </c>
      <c r="V834" s="12"/>
      <c r="W834" s="12"/>
      <c r="X834" s="12"/>
      <c r="Z834" s="12">
        <v>102759.98</v>
      </c>
      <c r="AA834" s="12"/>
      <c r="AB834" s="12"/>
      <c r="AD834" s="12">
        <v>0</v>
      </c>
      <c r="AE834" s="12"/>
      <c r="AF834" s="12"/>
      <c r="AG834" s="12"/>
      <c r="AH834" s="12"/>
      <c r="AJ834" s="12">
        <v>0</v>
      </c>
      <c r="AK834" s="12"/>
      <c r="AM834" s="12">
        <v>0</v>
      </c>
      <c r="AN834" s="12"/>
      <c r="AO834" s="12"/>
      <c r="AQ834" s="12">
        <v>0</v>
      </c>
      <c r="AR834" s="12"/>
      <c r="AS834" s="12"/>
      <c r="AT834" s="12"/>
      <c r="AU834" s="12"/>
      <c r="AW834" s="12">
        <v>-37575816.840000004</v>
      </c>
      <c r="AX834" s="12"/>
      <c r="AY834" s="12"/>
      <c r="AZ834" s="12"/>
    </row>
    <row r="835" spans="2:56" ht="6" customHeight="1" x14ac:dyDescent="0.2"/>
    <row r="836" spans="2:56" s="3" customFormat="1" ht="13.5" customHeight="1" x14ac:dyDescent="0.2">
      <c r="B836" s="10">
        <v>189</v>
      </c>
      <c r="D836" s="15" t="s">
        <v>127</v>
      </c>
      <c r="E836" s="15"/>
      <c r="F836" s="15"/>
      <c r="G836" s="15"/>
      <c r="H836" s="15"/>
      <c r="I836" s="15"/>
      <c r="J836" s="17" t="s">
        <v>12</v>
      </c>
      <c r="K836" s="17"/>
      <c r="L836" s="17"/>
      <c r="M836" s="17"/>
      <c r="O836" s="16">
        <v>0</v>
      </c>
      <c r="P836" s="16"/>
      <c r="Q836" s="16"/>
      <c r="R836" s="16"/>
      <c r="S836" s="16"/>
      <c r="U836" s="16">
        <v>0</v>
      </c>
      <c r="V836" s="16"/>
      <c r="W836" s="16"/>
      <c r="X836" s="16"/>
      <c r="Z836" s="16">
        <v>14519543.109999999</v>
      </c>
      <c r="AA836" s="16"/>
      <c r="AB836" s="16"/>
      <c r="AD836" s="16">
        <v>0</v>
      </c>
      <c r="AE836" s="16"/>
      <c r="AF836" s="16"/>
      <c r="AG836" s="16"/>
      <c r="AH836" s="16"/>
      <c r="AJ836" s="16">
        <v>170729502.13999999</v>
      </c>
      <c r="AK836" s="16"/>
      <c r="AM836" s="16">
        <v>0</v>
      </c>
      <c r="AN836" s="16"/>
      <c r="AO836" s="16"/>
      <c r="AQ836" s="16">
        <v>2411845</v>
      </c>
      <c r="AR836" s="16"/>
      <c r="AS836" s="16"/>
      <c r="AT836" s="16"/>
      <c r="AU836" s="16"/>
      <c r="AW836" s="16">
        <v>187660890.25</v>
      </c>
      <c r="AX836" s="16"/>
      <c r="AY836" s="16"/>
      <c r="AZ836" s="16"/>
      <c r="BB836" s="4">
        <f>SUM(AW836)</f>
        <v>187660890.25</v>
      </c>
      <c r="BD836" s="23">
        <f>BB836*100/BB820</f>
        <v>26.057163422345241</v>
      </c>
    </row>
    <row r="837" spans="2:56" ht="6.75" customHeight="1" x14ac:dyDescent="0.2">
      <c r="D837" s="15"/>
      <c r="E837" s="15"/>
      <c r="F837" s="15"/>
      <c r="G837" s="15"/>
      <c r="H837" s="15"/>
      <c r="I837" s="15"/>
    </row>
    <row r="838" spans="2:56" ht="13.5" customHeight="1" x14ac:dyDescent="0.2">
      <c r="D838" s="15"/>
      <c r="E838" s="15"/>
      <c r="F838" s="15"/>
      <c r="G838" s="15"/>
      <c r="H838" s="15"/>
      <c r="I838" s="15"/>
      <c r="J838" s="11" t="s">
        <v>13</v>
      </c>
      <c r="K838" s="11"/>
      <c r="L838" s="11"/>
      <c r="M838" s="11"/>
      <c r="O838" s="12">
        <v>0</v>
      </c>
      <c r="P838" s="12"/>
      <c r="Q838" s="12"/>
      <c r="R838" s="12"/>
      <c r="S838" s="12"/>
      <c r="U838" s="12">
        <v>0</v>
      </c>
      <c r="V838" s="12"/>
      <c r="W838" s="12"/>
      <c r="X838" s="12"/>
      <c r="Z838" s="12">
        <v>9827325.5399999991</v>
      </c>
      <c r="AA838" s="12"/>
      <c r="AB838" s="12"/>
      <c r="AD838" s="12">
        <v>0</v>
      </c>
      <c r="AE838" s="12"/>
      <c r="AF838" s="12"/>
      <c r="AG838" s="12"/>
      <c r="AH838" s="12"/>
      <c r="AJ838" s="12">
        <v>107133300</v>
      </c>
      <c r="AK838" s="12"/>
      <c r="AM838" s="12">
        <v>0</v>
      </c>
      <c r="AN838" s="12"/>
      <c r="AO838" s="12"/>
      <c r="AQ838" s="12">
        <v>650000</v>
      </c>
      <c r="AR838" s="12"/>
      <c r="AS838" s="12"/>
      <c r="AT838" s="12"/>
      <c r="AU838" s="12"/>
      <c r="AW838" s="12">
        <v>117610625.54000001</v>
      </c>
      <c r="AX838" s="12"/>
      <c r="AY838" s="12"/>
      <c r="AZ838" s="12"/>
    </row>
    <row r="839" spans="2:56" ht="6.75" customHeight="1" x14ac:dyDescent="0.2">
      <c r="D839" s="15"/>
      <c r="E839" s="15"/>
      <c r="F839" s="15"/>
      <c r="G839" s="15"/>
      <c r="H839" s="15"/>
      <c r="I839" s="15"/>
    </row>
    <row r="840" spans="2:56" ht="13.5" customHeight="1" x14ac:dyDescent="0.2">
      <c r="D840" s="15"/>
      <c r="E840" s="15"/>
      <c r="F840" s="15"/>
      <c r="G840" s="15"/>
      <c r="H840" s="15"/>
      <c r="I840" s="15"/>
      <c r="J840" s="11" t="s">
        <v>14</v>
      </c>
      <c r="K840" s="11"/>
      <c r="L840" s="11"/>
      <c r="M840" s="11"/>
      <c r="O840" s="12">
        <v>0</v>
      </c>
      <c r="P840" s="12"/>
      <c r="Q840" s="12"/>
      <c r="R840" s="12"/>
      <c r="S840" s="12"/>
      <c r="U840" s="12">
        <v>0</v>
      </c>
      <c r="V840" s="12"/>
      <c r="W840" s="12"/>
      <c r="X840" s="12"/>
      <c r="Z840" s="12">
        <v>14500704.48</v>
      </c>
      <c r="AA840" s="12"/>
      <c r="AB840" s="12"/>
      <c r="AD840" s="12">
        <v>0</v>
      </c>
      <c r="AE840" s="12"/>
      <c r="AF840" s="12"/>
      <c r="AG840" s="12"/>
      <c r="AH840" s="12"/>
      <c r="AJ840" s="12">
        <v>170729498.24000001</v>
      </c>
      <c r="AK840" s="12"/>
      <c r="AM840" s="12">
        <v>0</v>
      </c>
      <c r="AN840" s="12"/>
      <c r="AO840" s="12"/>
      <c r="AQ840" s="12">
        <v>2435837.33</v>
      </c>
      <c r="AR840" s="12"/>
      <c r="AS840" s="12"/>
      <c r="AT840" s="12"/>
      <c r="AU840" s="12"/>
      <c r="AW840" s="12">
        <v>187666040.05000001</v>
      </c>
      <c r="AX840" s="12"/>
      <c r="AY840" s="12"/>
      <c r="AZ840" s="12"/>
    </row>
    <row r="841" spans="2:56" ht="6.75" customHeight="1" x14ac:dyDescent="0.2">
      <c r="D841" s="15"/>
      <c r="E841" s="15"/>
      <c r="F841" s="15"/>
      <c r="G841" s="15"/>
      <c r="H841" s="15"/>
      <c r="I841" s="15"/>
    </row>
    <row r="842" spans="2:56" ht="13.5" customHeight="1" x14ac:dyDescent="0.2">
      <c r="D842" s="15"/>
      <c r="E842" s="15"/>
      <c r="F842" s="15"/>
      <c r="G842" s="15"/>
      <c r="H842" s="15"/>
      <c r="I842" s="15"/>
      <c r="J842" s="11" t="s">
        <v>15</v>
      </c>
      <c r="K842" s="11"/>
      <c r="L842" s="11"/>
      <c r="M842" s="11"/>
      <c r="O842" s="12">
        <v>0</v>
      </c>
      <c r="P842" s="12"/>
      <c r="Q842" s="12"/>
      <c r="R842" s="12"/>
      <c r="S842" s="12"/>
      <c r="U842" s="12">
        <v>0</v>
      </c>
      <c r="V842" s="12"/>
      <c r="W842" s="12"/>
      <c r="X842" s="12"/>
      <c r="Z842" s="12">
        <v>18838.63</v>
      </c>
      <c r="AA842" s="12"/>
      <c r="AB842" s="12"/>
      <c r="AD842" s="12">
        <v>0</v>
      </c>
      <c r="AE842" s="12"/>
      <c r="AF842" s="12"/>
      <c r="AG842" s="12"/>
      <c r="AH842" s="12"/>
      <c r="AJ842" s="12">
        <v>3.9</v>
      </c>
      <c r="AK842" s="12"/>
      <c r="AM842" s="12">
        <v>0</v>
      </c>
      <c r="AN842" s="12"/>
      <c r="AO842" s="12"/>
      <c r="AQ842" s="12">
        <v>-23992.33</v>
      </c>
      <c r="AR842" s="12"/>
      <c r="AS842" s="12"/>
      <c r="AT842" s="12"/>
      <c r="AU842" s="12"/>
      <c r="AW842" s="12">
        <v>-5149.8</v>
      </c>
      <c r="AX842" s="12"/>
      <c r="AY842" s="12"/>
      <c r="AZ842" s="12"/>
    </row>
    <row r="843" spans="2:56" ht="6" customHeight="1" x14ac:dyDescent="0.2"/>
    <row r="844" spans="2:56" s="3" customFormat="1" ht="13.5" customHeight="1" x14ac:dyDescent="0.2">
      <c r="B844" s="10">
        <v>190</v>
      </c>
      <c r="D844" s="15" t="s">
        <v>128</v>
      </c>
      <c r="E844" s="15"/>
      <c r="F844" s="15"/>
      <c r="G844" s="15"/>
      <c r="H844" s="15"/>
      <c r="I844" s="15"/>
      <c r="J844" s="17" t="s">
        <v>12</v>
      </c>
      <c r="K844" s="17"/>
      <c r="L844" s="17"/>
      <c r="M844" s="17"/>
      <c r="O844" s="16">
        <v>0</v>
      </c>
      <c r="P844" s="16"/>
      <c r="Q844" s="16"/>
      <c r="R844" s="16"/>
      <c r="S844" s="16"/>
      <c r="U844" s="16">
        <v>0</v>
      </c>
      <c r="V844" s="16"/>
      <c r="W844" s="16"/>
      <c r="X844" s="16"/>
      <c r="Z844" s="16">
        <v>2552939</v>
      </c>
      <c r="AA844" s="16"/>
      <c r="AB844" s="16"/>
      <c r="AD844" s="16">
        <v>0</v>
      </c>
      <c r="AE844" s="16"/>
      <c r="AF844" s="16"/>
      <c r="AG844" s="16"/>
      <c r="AH844" s="16"/>
      <c r="AJ844" s="16">
        <v>0</v>
      </c>
      <c r="AK844" s="16"/>
      <c r="AM844" s="16">
        <v>0</v>
      </c>
      <c r="AN844" s="16"/>
      <c r="AO844" s="16"/>
      <c r="AQ844" s="16">
        <v>0</v>
      </c>
      <c r="AR844" s="16"/>
      <c r="AS844" s="16"/>
      <c r="AT844" s="16"/>
      <c r="AU844" s="16"/>
      <c r="AW844" s="16">
        <v>2552939</v>
      </c>
      <c r="AX844" s="16"/>
      <c r="AY844" s="16"/>
      <c r="AZ844" s="16"/>
      <c r="BB844" s="4">
        <f>SUM(AW844)</f>
        <v>2552939</v>
      </c>
      <c r="BD844" s="23">
        <f>BB844*100/BB820</f>
        <v>0.35448168577724543</v>
      </c>
    </row>
    <row r="845" spans="2:56" ht="6.75" customHeight="1" x14ac:dyDescent="0.2">
      <c r="D845" s="15"/>
      <c r="E845" s="15"/>
      <c r="F845" s="15"/>
      <c r="G845" s="15"/>
      <c r="H845" s="15"/>
      <c r="I845" s="15"/>
    </row>
    <row r="846" spans="2:56" ht="13.5" customHeight="1" x14ac:dyDescent="0.2">
      <c r="D846" s="15"/>
      <c r="E846" s="15"/>
      <c r="F846" s="15"/>
      <c r="G846" s="15"/>
      <c r="H846" s="15"/>
      <c r="I846" s="15"/>
      <c r="J846" s="11" t="s">
        <v>13</v>
      </c>
      <c r="K846" s="11"/>
      <c r="L846" s="11"/>
      <c r="M846" s="11"/>
      <c r="O846" s="12">
        <v>0</v>
      </c>
      <c r="P846" s="12"/>
      <c r="Q846" s="12"/>
      <c r="R846" s="12"/>
      <c r="S846" s="12"/>
      <c r="U846" s="12">
        <v>0</v>
      </c>
      <c r="V846" s="12"/>
      <c r="W846" s="12"/>
      <c r="X846" s="12"/>
      <c r="Z846" s="12">
        <v>0</v>
      </c>
      <c r="AA846" s="12"/>
      <c r="AB846" s="12"/>
      <c r="AD846" s="12">
        <v>0</v>
      </c>
      <c r="AE846" s="12"/>
      <c r="AF846" s="12"/>
      <c r="AG846" s="12"/>
      <c r="AH846" s="12"/>
      <c r="AJ846" s="12">
        <v>0</v>
      </c>
      <c r="AK846" s="12"/>
      <c r="AM846" s="12">
        <v>0</v>
      </c>
      <c r="AN846" s="12"/>
      <c r="AO846" s="12"/>
      <c r="AQ846" s="12">
        <v>0</v>
      </c>
      <c r="AR846" s="12"/>
      <c r="AS846" s="12"/>
      <c r="AT846" s="12"/>
      <c r="AU846" s="12"/>
      <c r="AW846" s="12">
        <v>0</v>
      </c>
      <c r="AX846" s="12"/>
      <c r="AY846" s="12"/>
      <c r="AZ846" s="12"/>
    </row>
    <row r="847" spans="2:56" ht="6.75" customHeight="1" x14ac:dyDescent="0.2">
      <c r="D847" s="15"/>
      <c r="E847" s="15"/>
      <c r="F847" s="15"/>
      <c r="G847" s="15"/>
      <c r="H847" s="15"/>
      <c r="I847" s="15"/>
    </row>
    <row r="848" spans="2:56" ht="13.5" customHeight="1" x14ac:dyDescent="0.2">
      <c r="D848" s="15"/>
      <c r="E848" s="15"/>
      <c r="F848" s="15"/>
      <c r="G848" s="15"/>
      <c r="H848" s="15"/>
      <c r="I848" s="15"/>
      <c r="J848" s="11" t="s">
        <v>14</v>
      </c>
      <c r="K848" s="11"/>
      <c r="L848" s="11"/>
      <c r="M848" s="11"/>
      <c r="O848" s="12">
        <v>0</v>
      </c>
      <c r="P848" s="12"/>
      <c r="Q848" s="12"/>
      <c r="R848" s="12"/>
      <c r="S848" s="12"/>
      <c r="U848" s="12">
        <v>0</v>
      </c>
      <c r="V848" s="12"/>
      <c r="W848" s="12"/>
      <c r="X848" s="12"/>
      <c r="Z848" s="12">
        <v>2542329</v>
      </c>
      <c r="AA848" s="12"/>
      <c r="AB848" s="12"/>
      <c r="AD848" s="12">
        <v>0</v>
      </c>
      <c r="AE848" s="12"/>
      <c r="AF848" s="12"/>
      <c r="AG848" s="12"/>
      <c r="AH848" s="12"/>
      <c r="AJ848" s="12">
        <v>0</v>
      </c>
      <c r="AK848" s="12"/>
      <c r="AM848" s="12">
        <v>0</v>
      </c>
      <c r="AN848" s="12"/>
      <c r="AO848" s="12"/>
      <c r="AQ848" s="12">
        <v>0</v>
      </c>
      <c r="AR848" s="12"/>
      <c r="AS848" s="12"/>
      <c r="AT848" s="12"/>
      <c r="AU848" s="12"/>
      <c r="AW848" s="12">
        <v>2542329</v>
      </c>
      <c r="AX848" s="12"/>
      <c r="AY848" s="12"/>
      <c r="AZ848" s="12"/>
    </row>
    <row r="849" spans="2:56" ht="6.75" customHeight="1" x14ac:dyDescent="0.2">
      <c r="D849" s="15"/>
      <c r="E849" s="15"/>
      <c r="F849" s="15"/>
      <c r="G849" s="15"/>
      <c r="H849" s="15"/>
      <c r="I849" s="15"/>
    </row>
    <row r="850" spans="2:56" ht="13.5" customHeight="1" x14ac:dyDescent="0.2">
      <c r="D850" s="15"/>
      <c r="E850" s="15"/>
      <c r="F850" s="15"/>
      <c r="G850" s="15"/>
      <c r="H850" s="15"/>
      <c r="I850" s="15"/>
      <c r="J850" s="11" t="s">
        <v>15</v>
      </c>
      <c r="K850" s="11"/>
      <c r="L850" s="11"/>
      <c r="M850" s="11"/>
      <c r="O850" s="12">
        <v>0</v>
      </c>
      <c r="P850" s="12"/>
      <c r="Q850" s="12"/>
      <c r="R850" s="12"/>
      <c r="S850" s="12"/>
      <c r="U850" s="12">
        <v>0</v>
      </c>
      <c r="V850" s="12"/>
      <c r="W850" s="12"/>
      <c r="X850" s="12"/>
      <c r="Z850" s="12">
        <v>10610</v>
      </c>
      <c r="AA850" s="12"/>
      <c r="AB850" s="12"/>
      <c r="AD850" s="12">
        <v>0</v>
      </c>
      <c r="AE850" s="12"/>
      <c r="AF850" s="12"/>
      <c r="AG850" s="12"/>
      <c r="AH850" s="12"/>
      <c r="AJ850" s="12">
        <v>0</v>
      </c>
      <c r="AK850" s="12"/>
      <c r="AM850" s="12">
        <v>0</v>
      </c>
      <c r="AN850" s="12"/>
      <c r="AO850" s="12"/>
      <c r="AQ850" s="12">
        <v>0</v>
      </c>
      <c r="AR850" s="12"/>
      <c r="AS850" s="12"/>
      <c r="AT850" s="12"/>
      <c r="AU850" s="12"/>
      <c r="AW850" s="12">
        <v>10610</v>
      </c>
      <c r="AX850" s="12"/>
      <c r="AY850" s="12"/>
      <c r="AZ850" s="12"/>
    </row>
    <row r="851" spans="2:56" ht="6" customHeight="1" x14ac:dyDescent="0.2"/>
    <row r="852" spans="2:56" s="3" customFormat="1" ht="13.5" customHeight="1" x14ac:dyDescent="0.2">
      <c r="B852" s="10">
        <v>191</v>
      </c>
      <c r="D852" s="15" t="s">
        <v>129</v>
      </c>
      <c r="E852" s="15"/>
      <c r="F852" s="15"/>
      <c r="G852" s="15"/>
      <c r="H852" s="15"/>
      <c r="I852" s="15"/>
      <c r="J852" s="17" t="s">
        <v>12</v>
      </c>
      <c r="K852" s="17"/>
      <c r="L852" s="17"/>
      <c r="M852" s="17"/>
      <c r="O852" s="16">
        <v>0</v>
      </c>
      <c r="P852" s="16"/>
      <c r="Q852" s="16"/>
      <c r="R852" s="16"/>
      <c r="S852" s="16"/>
      <c r="U852" s="16">
        <v>0</v>
      </c>
      <c r="V852" s="16"/>
      <c r="W852" s="16"/>
      <c r="X852" s="16"/>
      <c r="Z852" s="16">
        <v>48450</v>
      </c>
      <c r="AA852" s="16"/>
      <c r="AB852" s="16"/>
      <c r="AD852" s="16">
        <v>0</v>
      </c>
      <c r="AE852" s="16"/>
      <c r="AF852" s="16"/>
      <c r="AG852" s="16"/>
      <c r="AH852" s="16"/>
      <c r="AJ852" s="16">
        <v>0</v>
      </c>
      <c r="AK852" s="16"/>
      <c r="AM852" s="16">
        <v>0</v>
      </c>
      <c r="AN852" s="16"/>
      <c r="AO852" s="16"/>
      <c r="AQ852" s="16">
        <v>491000</v>
      </c>
      <c r="AR852" s="16"/>
      <c r="AS852" s="16"/>
      <c r="AT852" s="16"/>
      <c r="AU852" s="16"/>
      <c r="AW852" s="16">
        <v>539450</v>
      </c>
      <c r="AX852" s="16"/>
      <c r="AY852" s="16"/>
      <c r="AZ852" s="16"/>
      <c r="BB852" s="4">
        <f>SUM(AW852)</f>
        <v>539450</v>
      </c>
      <c r="BD852" s="23">
        <f>BB852*100/BB820</f>
        <v>7.4903922652493862E-2</v>
      </c>
    </row>
    <row r="853" spans="2:56" ht="6.75" customHeight="1" x14ac:dyDescent="0.2">
      <c r="D853" s="15"/>
      <c r="E853" s="15"/>
      <c r="F853" s="15"/>
      <c r="G853" s="15"/>
      <c r="H853" s="15"/>
      <c r="I853" s="15"/>
    </row>
    <row r="854" spans="2:56" ht="13.5" customHeight="1" x14ac:dyDescent="0.2">
      <c r="D854" s="15"/>
      <c r="E854" s="15"/>
      <c r="F854" s="15"/>
      <c r="G854" s="15"/>
      <c r="H854" s="15"/>
      <c r="I854" s="15"/>
      <c r="J854" s="11" t="s">
        <v>13</v>
      </c>
      <c r="K854" s="11"/>
      <c r="L854" s="11"/>
      <c r="M854" s="11"/>
      <c r="O854" s="12">
        <v>0</v>
      </c>
      <c r="P854" s="12"/>
      <c r="Q854" s="12"/>
      <c r="R854" s="12"/>
      <c r="S854" s="12"/>
      <c r="U854" s="12">
        <v>0</v>
      </c>
      <c r="V854" s="12"/>
      <c r="W854" s="12"/>
      <c r="X854" s="12"/>
      <c r="Z854" s="12">
        <v>0</v>
      </c>
      <c r="AA854" s="12"/>
      <c r="AB854" s="12"/>
      <c r="AD854" s="12">
        <v>0</v>
      </c>
      <c r="AE854" s="12"/>
      <c r="AF854" s="12"/>
      <c r="AG854" s="12"/>
      <c r="AH854" s="12"/>
      <c r="AJ854" s="12">
        <v>0</v>
      </c>
      <c r="AK854" s="12"/>
      <c r="AM854" s="12">
        <v>0</v>
      </c>
      <c r="AN854" s="12"/>
      <c r="AO854" s="12"/>
      <c r="AQ854" s="12">
        <v>0</v>
      </c>
      <c r="AR854" s="12"/>
      <c r="AS854" s="12"/>
      <c r="AT854" s="12"/>
      <c r="AU854" s="12"/>
      <c r="AW854" s="12">
        <v>0</v>
      </c>
      <c r="AX854" s="12"/>
      <c r="AY854" s="12"/>
      <c r="AZ854" s="12"/>
    </row>
    <row r="855" spans="2:56" ht="6.75" customHeight="1" x14ac:dyDescent="0.2">
      <c r="D855" s="15"/>
      <c r="E855" s="15"/>
      <c r="F855" s="15"/>
      <c r="G855" s="15"/>
      <c r="H855" s="15"/>
      <c r="I855" s="15"/>
    </row>
    <row r="856" spans="2:56" ht="13.5" customHeight="1" x14ac:dyDescent="0.2">
      <c r="D856" s="15"/>
      <c r="E856" s="15"/>
      <c r="F856" s="15"/>
      <c r="G856" s="15"/>
      <c r="H856" s="15"/>
      <c r="I856" s="15"/>
      <c r="J856" s="11" t="s">
        <v>14</v>
      </c>
      <c r="K856" s="11"/>
      <c r="L856" s="11"/>
      <c r="M856" s="11"/>
      <c r="O856" s="12">
        <v>0</v>
      </c>
      <c r="P856" s="12"/>
      <c r="Q856" s="12"/>
      <c r="R856" s="12"/>
      <c r="S856" s="12"/>
      <c r="U856" s="12">
        <v>0</v>
      </c>
      <c r="V856" s="12"/>
      <c r="W856" s="12"/>
      <c r="X856" s="12"/>
      <c r="Z856" s="12">
        <v>48215</v>
      </c>
      <c r="AA856" s="12"/>
      <c r="AB856" s="12"/>
      <c r="AD856" s="12">
        <v>0</v>
      </c>
      <c r="AE856" s="12"/>
      <c r="AF856" s="12"/>
      <c r="AG856" s="12"/>
      <c r="AH856" s="12"/>
      <c r="AJ856" s="12">
        <v>0</v>
      </c>
      <c r="AK856" s="12"/>
      <c r="AM856" s="12">
        <v>0</v>
      </c>
      <c r="AN856" s="12"/>
      <c r="AO856" s="12"/>
      <c r="AQ856" s="12">
        <v>490302.94</v>
      </c>
      <c r="AR856" s="12"/>
      <c r="AS856" s="12"/>
      <c r="AT856" s="12"/>
      <c r="AU856" s="12"/>
      <c r="AW856" s="12">
        <v>538517.93999999994</v>
      </c>
      <c r="AX856" s="12"/>
      <c r="AY856" s="12"/>
      <c r="AZ856" s="12"/>
    </row>
    <row r="857" spans="2:56" ht="6.75" customHeight="1" x14ac:dyDescent="0.2">
      <c r="D857" s="15"/>
      <c r="E857" s="15"/>
      <c r="F857" s="15"/>
      <c r="G857" s="15"/>
      <c r="H857" s="15"/>
      <c r="I857" s="15"/>
    </row>
    <row r="858" spans="2:56" ht="13.5" customHeight="1" x14ac:dyDescent="0.2">
      <c r="D858" s="15"/>
      <c r="E858" s="15"/>
      <c r="F858" s="15"/>
      <c r="G858" s="15"/>
      <c r="H858" s="15"/>
      <c r="I858" s="15"/>
      <c r="J858" s="11" t="s">
        <v>15</v>
      </c>
      <c r="K858" s="11"/>
      <c r="L858" s="11"/>
      <c r="M858" s="11"/>
      <c r="O858" s="12">
        <v>0</v>
      </c>
      <c r="P858" s="12"/>
      <c r="Q858" s="12"/>
      <c r="R858" s="12"/>
      <c r="S858" s="12"/>
      <c r="U858" s="12">
        <v>0</v>
      </c>
      <c r="V858" s="12"/>
      <c r="W858" s="12"/>
      <c r="X858" s="12"/>
      <c r="Z858" s="12">
        <v>235</v>
      </c>
      <c r="AA858" s="12"/>
      <c r="AB858" s="12"/>
      <c r="AD858" s="12">
        <v>0</v>
      </c>
      <c r="AE858" s="12"/>
      <c r="AF858" s="12"/>
      <c r="AG858" s="12"/>
      <c r="AH858" s="12"/>
      <c r="AJ858" s="12">
        <v>0</v>
      </c>
      <c r="AK858" s="12"/>
      <c r="AM858" s="12">
        <v>0</v>
      </c>
      <c r="AN858" s="12"/>
      <c r="AO858" s="12"/>
      <c r="AQ858" s="12">
        <v>697.06</v>
      </c>
      <c r="AR858" s="12"/>
      <c r="AS858" s="12"/>
      <c r="AT858" s="12"/>
      <c r="AU858" s="12"/>
      <c r="AW858" s="12">
        <v>932.06</v>
      </c>
      <c r="AX858" s="12"/>
      <c r="AY858" s="12"/>
      <c r="AZ858" s="12"/>
    </row>
    <row r="859" spans="2:56" ht="6" customHeight="1" x14ac:dyDescent="0.2"/>
    <row r="860" spans="2:56" s="3" customFormat="1" ht="13.5" customHeight="1" x14ac:dyDescent="0.2">
      <c r="B860" s="10">
        <v>192</v>
      </c>
      <c r="D860" s="15" t="s">
        <v>130</v>
      </c>
      <c r="E860" s="15"/>
      <c r="F860" s="15"/>
      <c r="G860" s="15"/>
      <c r="H860" s="15"/>
      <c r="I860" s="15"/>
      <c r="J860" s="17" t="s">
        <v>12</v>
      </c>
      <c r="K860" s="17"/>
      <c r="L860" s="17"/>
      <c r="M860" s="17"/>
      <c r="O860" s="16">
        <v>0</v>
      </c>
      <c r="P860" s="16"/>
      <c r="Q860" s="16"/>
      <c r="R860" s="16"/>
      <c r="S860" s="16"/>
      <c r="U860" s="16">
        <v>0</v>
      </c>
      <c r="V860" s="16"/>
      <c r="W860" s="16"/>
      <c r="X860" s="16"/>
      <c r="Z860" s="16">
        <v>0</v>
      </c>
      <c r="AA860" s="16"/>
      <c r="AB860" s="16"/>
      <c r="AD860" s="16">
        <v>0</v>
      </c>
      <c r="AE860" s="16"/>
      <c r="AF860" s="16"/>
      <c r="AG860" s="16"/>
      <c r="AH860" s="16"/>
      <c r="AJ860" s="16">
        <v>0</v>
      </c>
      <c r="AK860" s="16"/>
      <c r="AM860" s="16">
        <v>0</v>
      </c>
      <c r="AN860" s="16"/>
      <c r="AO860" s="16"/>
      <c r="AQ860" s="16">
        <v>49968258</v>
      </c>
      <c r="AR860" s="16"/>
      <c r="AS860" s="16"/>
      <c r="AT860" s="16"/>
      <c r="AU860" s="16"/>
      <c r="AW860" s="16">
        <v>49968258</v>
      </c>
      <c r="AX860" s="16"/>
      <c r="AY860" s="16"/>
      <c r="AZ860" s="16"/>
      <c r="BB860" s="4">
        <f>SUM(AW860)</f>
        <v>49968258</v>
      </c>
      <c r="BD860" s="23">
        <f>BB860*100/BB820</f>
        <v>6.938212127744662</v>
      </c>
    </row>
    <row r="861" spans="2:56" ht="10.5" customHeight="1" x14ac:dyDescent="0.2">
      <c r="D861" s="15"/>
      <c r="E861" s="15"/>
      <c r="F861" s="15"/>
      <c r="G861" s="15"/>
      <c r="H861" s="15"/>
      <c r="I861" s="15"/>
    </row>
    <row r="862" spans="2:56" ht="16.5" customHeight="1" x14ac:dyDescent="0.2">
      <c r="D862" s="15"/>
      <c r="E862" s="15"/>
      <c r="F862" s="15"/>
      <c r="G862" s="15"/>
      <c r="H862" s="15"/>
      <c r="I862" s="15"/>
      <c r="J862" s="11" t="s">
        <v>13</v>
      </c>
      <c r="K862" s="11"/>
      <c r="L862" s="11"/>
      <c r="M862" s="11"/>
      <c r="O862" s="12">
        <v>0</v>
      </c>
      <c r="P862" s="12"/>
      <c r="Q862" s="12"/>
      <c r="R862" s="12"/>
      <c r="S862" s="12"/>
      <c r="U862" s="12">
        <v>0</v>
      </c>
      <c r="V862" s="12"/>
      <c r="W862" s="12"/>
      <c r="X862" s="12"/>
      <c r="Z862" s="12">
        <v>0</v>
      </c>
      <c r="AA862" s="12"/>
      <c r="AB862" s="12"/>
      <c r="AD862" s="12">
        <v>0</v>
      </c>
      <c r="AE862" s="12"/>
      <c r="AF862" s="12"/>
      <c r="AG862" s="12"/>
      <c r="AH862" s="12"/>
      <c r="AJ862" s="12">
        <v>0</v>
      </c>
      <c r="AK862" s="12"/>
      <c r="AM862" s="12">
        <v>0</v>
      </c>
      <c r="AN862" s="12"/>
      <c r="AO862" s="12"/>
      <c r="AQ862" s="12">
        <v>44003979.950000003</v>
      </c>
      <c r="AR862" s="12"/>
      <c r="AS862" s="12"/>
      <c r="AT862" s="12"/>
      <c r="AU862" s="12"/>
      <c r="AW862" s="12">
        <v>44003979.950000003</v>
      </c>
      <c r="AX862" s="12"/>
      <c r="AY862" s="12"/>
      <c r="AZ862" s="12"/>
    </row>
    <row r="863" spans="2:56" ht="13.5" customHeight="1" x14ac:dyDescent="0.2">
      <c r="D863" s="15"/>
      <c r="E863" s="15"/>
      <c r="F863" s="15"/>
      <c r="G863" s="15"/>
      <c r="H863" s="15"/>
      <c r="I863" s="15"/>
      <c r="J863" s="11" t="s">
        <v>14</v>
      </c>
      <c r="K863" s="11"/>
      <c r="L863" s="11"/>
      <c r="M863" s="11"/>
      <c r="O863" s="12">
        <v>0</v>
      </c>
      <c r="P863" s="12"/>
      <c r="Q863" s="12"/>
      <c r="R863" s="12"/>
      <c r="S863" s="12"/>
      <c r="U863" s="12">
        <v>0</v>
      </c>
      <c r="V863" s="12"/>
      <c r="W863" s="12"/>
      <c r="X863" s="12"/>
      <c r="Z863" s="12">
        <v>0</v>
      </c>
      <c r="AA863" s="12"/>
      <c r="AB863" s="12"/>
      <c r="AD863" s="12">
        <v>0</v>
      </c>
      <c r="AE863" s="12"/>
      <c r="AF863" s="12"/>
      <c r="AG863" s="12"/>
      <c r="AH863" s="12"/>
      <c r="AJ863" s="12">
        <v>0</v>
      </c>
      <c r="AK863" s="12"/>
      <c r="AM863" s="12">
        <v>0</v>
      </c>
      <c r="AN863" s="12"/>
      <c r="AO863" s="12"/>
      <c r="AQ863" s="12">
        <v>49961032.5</v>
      </c>
      <c r="AR863" s="12"/>
      <c r="AS863" s="12"/>
      <c r="AT863" s="12"/>
      <c r="AU863" s="12"/>
      <c r="AW863" s="12">
        <v>49961032.5</v>
      </c>
      <c r="AX863" s="12"/>
      <c r="AY863" s="12"/>
      <c r="AZ863" s="12"/>
    </row>
    <row r="864" spans="2:56" ht="6.75" customHeight="1" x14ac:dyDescent="0.2">
      <c r="D864" s="15"/>
      <c r="E864" s="15"/>
      <c r="F864" s="15"/>
      <c r="G864" s="15"/>
      <c r="H864" s="15"/>
      <c r="I864" s="15"/>
    </row>
    <row r="865" spans="2:56" ht="13.5" customHeight="1" x14ac:dyDescent="0.2">
      <c r="D865" s="15"/>
      <c r="E865" s="15"/>
      <c r="F865" s="15"/>
      <c r="G865" s="15"/>
      <c r="H865" s="15"/>
      <c r="I865" s="15"/>
      <c r="J865" s="11" t="s">
        <v>15</v>
      </c>
      <c r="K865" s="11"/>
      <c r="L865" s="11"/>
      <c r="M865" s="11"/>
      <c r="O865" s="12">
        <v>0</v>
      </c>
      <c r="P865" s="12"/>
      <c r="Q865" s="12"/>
      <c r="R865" s="12"/>
      <c r="S865" s="12"/>
      <c r="U865" s="12">
        <v>0</v>
      </c>
      <c r="V865" s="12"/>
      <c r="W865" s="12"/>
      <c r="X865" s="12"/>
      <c r="Z865" s="12">
        <v>0</v>
      </c>
      <c r="AA865" s="12"/>
      <c r="AB865" s="12"/>
      <c r="AD865" s="12">
        <v>0</v>
      </c>
      <c r="AE865" s="12"/>
      <c r="AF865" s="12"/>
      <c r="AG865" s="12"/>
      <c r="AH865" s="12"/>
      <c r="AJ865" s="12">
        <v>0</v>
      </c>
      <c r="AK865" s="12"/>
      <c r="AM865" s="12">
        <v>0</v>
      </c>
      <c r="AN865" s="12"/>
      <c r="AO865" s="12"/>
      <c r="AQ865" s="12">
        <v>7225.5</v>
      </c>
      <c r="AR865" s="12"/>
      <c r="AS865" s="12"/>
      <c r="AT865" s="12"/>
      <c r="AU865" s="12"/>
      <c r="AW865" s="12">
        <v>7225.5</v>
      </c>
      <c r="AX865" s="12"/>
      <c r="AY865" s="12"/>
      <c r="AZ865" s="12"/>
    </row>
    <row r="866" spans="2:56" ht="6" customHeight="1" x14ac:dyDescent="0.2"/>
    <row r="867" spans="2:56" s="3" customFormat="1" ht="13.5" customHeight="1" x14ac:dyDescent="0.2">
      <c r="B867" s="10">
        <v>193</v>
      </c>
      <c r="D867" s="15" t="s">
        <v>131</v>
      </c>
      <c r="E867" s="15"/>
      <c r="F867" s="15"/>
      <c r="G867" s="15"/>
      <c r="H867" s="15"/>
      <c r="I867" s="15"/>
      <c r="J867" s="17" t="s">
        <v>12</v>
      </c>
      <c r="K867" s="17"/>
      <c r="L867" s="17"/>
      <c r="M867" s="17"/>
      <c r="O867" s="16">
        <v>0</v>
      </c>
      <c r="P867" s="16"/>
      <c r="Q867" s="16"/>
      <c r="R867" s="16"/>
      <c r="S867" s="16"/>
      <c r="U867" s="16">
        <v>0</v>
      </c>
      <c r="V867" s="16"/>
      <c r="W867" s="16"/>
      <c r="X867" s="16"/>
      <c r="Z867" s="16">
        <v>0</v>
      </c>
      <c r="AA867" s="16"/>
      <c r="AB867" s="16"/>
      <c r="AD867" s="16">
        <v>0</v>
      </c>
      <c r="AE867" s="16"/>
      <c r="AF867" s="16"/>
      <c r="AG867" s="16"/>
      <c r="AH867" s="16"/>
      <c r="AJ867" s="16">
        <v>0</v>
      </c>
      <c r="AK867" s="16"/>
      <c r="AM867" s="16">
        <v>0</v>
      </c>
      <c r="AN867" s="16"/>
      <c r="AO867" s="16"/>
      <c r="AQ867" s="16">
        <v>1073535</v>
      </c>
      <c r="AR867" s="16"/>
      <c r="AS867" s="16"/>
      <c r="AT867" s="16"/>
      <c r="AU867" s="16"/>
      <c r="AW867" s="16">
        <v>1073535</v>
      </c>
      <c r="AX867" s="16"/>
      <c r="AY867" s="16"/>
      <c r="AZ867" s="16"/>
      <c r="BB867" s="4">
        <f>SUM(AW867)</f>
        <v>1073535</v>
      </c>
      <c r="BD867" s="23">
        <f>BB867*100/BB820</f>
        <v>0.14906290222401519</v>
      </c>
    </row>
    <row r="868" spans="2:56" ht="10.5" customHeight="1" x14ac:dyDescent="0.2">
      <c r="D868" s="15"/>
      <c r="E868" s="15"/>
      <c r="F868" s="15"/>
      <c r="G868" s="15"/>
      <c r="H868" s="15"/>
      <c r="I868" s="15"/>
    </row>
    <row r="869" spans="2:56" ht="16.5" customHeight="1" x14ac:dyDescent="0.2">
      <c r="D869" s="15"/>
      <c r="E869" s="15"/>
      <c r="F869" s="15"/>
      <c r="G869" s="15"/>
      <c r="H869" s="15"/>
      <c r="I869" s="15"/>
      <c r="J869" s="11" t="s">
        <v>13</v>
      </c>
      <c r="K869" s="11"/>
      <c r="L869" s="11"/>
      <c r="M869" s="11"/>
      <c r="O869" s="12">
        <v>0</v>
      </c>
      <c r="P869" s="12"/>
      <c r="Q869" s="12"/>
      <c r="R869" s="12"/>
      <c r="S869" s="12"/>
      <c r="U869" s="12">
        <v>0</v>
      </c>
      <c r="V869" s="12"/>
      <c r="W869" s="12"/>
      <c r="X869" s="12"/>
      <c r="Z869" s="12">
        <v>0</v>
      </c>
      <c r="AA869" s="12"/>
      <c r="AB869" s="12"/>
      <c r="AD869" s="12">
        <v>0</v>
      </c>
      <c r="AE869" s="12"/>
      <c r="AF869" s="12"/>
      <c r="AG869" s="12"/>
      <c r="AH869" s="12"/>
      <c r="AJ869" s="12">
        <v>0</v>
      </c>
      <c r="AK869" s="12"/>
      <c r="AM869" s="12">
        <v>0</v>
      </c>
      <c r="AN869" s="12"/>
      <c r="AO869" s="12"/>
      <c r="AQ869" s="12">
        <v>859535</v>
      </c>
      <c r="AR869" s="12"/>
      <c r="AS869" s="12"/>
      <c r="AT869" s="12"/>
      <c r="AU869" s="12"/>
      <c r="AW869" s="12">
        <v>859535</v>
      </c>
      <c r="AX869" s="12"/>
      <c r="AY869" s="12"/>
      <c r="AZ869" s="12"/>
    </row>
    <row r="870" spans="2:56" ht="13.5" customHeight="1" x14ac:dyDescent="0.2">
      <c r="D870" s="15"/>
      <c r="E870" s="15"/>
      <c r="F870" s="15"/>
      <c r="G870" s="15"/>
      <c r="H870" s="15"/>
      <c r="I870" s="15"/>
      <c r="J870" s="11" t="s">
        <v>14</v>
      </c>
      <c r="K870" s="11"/>
      <c r="L870" s="11"/>
      <c r="M870" s="11"/>
      <c r="O870" s="12">
        <v>0</v>
      </c>
      <c r="P870" s="12"/>
      <c r="Q870" s="12"/>
      <c r="R870" s="12"/>
      <c r="S870" s="12"/>
      <c r="U870" s="12">
        <v>0</v>
      </c>
      <c r="V870" s="12"/>
      <c r="W870" s="12"/>
      <c r="X870" s="12"/>
      <c r="Z870" s="12">
        <v>0</v>
      </c>
      <c r="AA870" s="12"/>
      <c r="AB870" s="12"/>
      <c r="AD870" s="12">
        <v>0</v>
      </c>
      <c r="AE870" s="12"/>
      <c r="AF870" s="12"/>
      <c r="AG870" s="12"/>
      <c r="AH870" s="12"/>
      <c r="AJ870" s="12">
        <v>0</v>
      </c>
      <c r="AK870" s="12"/>
      <c r="AM870" s="12">
        <v>0</v>
      </c>
      <c r="AN870" s="12"/>
      <c r="AO870" s="12"/>
      <c r="AQ870" s="12">
        <v>1073535</v>
      </c>
      <c r="AR870" s="12"/>
      <c r="AS870" s="12"/>
      <c r="AT870" s="12"/>
      <c r="AU870" s="12"/>
      <c r="AW870" s="12">
        <v>1073535</v>
      </c>
      <c r="AX870" s="12"/>
      <c r="AY870" s="12"/>
      <c r="AZ870" s="12"/>
    </row>
    <row r="871" spans="2:56" ht="6.75" customHeight="1" x14ac:dyDescent="0.2">
      <c r="D871" s="15"/>
      <c r="E871" s="15"/>
      <c r="F871" s="15"/>
      <c r="G871" s="15"/>
      <c r="H871" s="15"/>
      <c r="I871" s="15"/>
    </row>
    <row r="872" spans="2:56" ht="13.5" customHeight="1" x14ac:dyDescent="0.2">
      <c r="D872" s="15"/>
      <c r="E872" s="15"/>
      <c r="F872" s="15"/>
      <c r="G872" s="15"/>
      <c r="H872" s="15"/>
      <c r="I872" s="15"/>
      <c r="J872" s="11" t="s">
        <v>15</v>
      </c>
      <c r="K872" s="11"/>
      <c r="L872" s="11"/>
      <c r="M872" s="11"/>
      <c r="O872" s="12">
        <v>0</v>
      </c>
      <c r="P872" s="12"/>
      <c r="Q872" s="12"/>
      <c r="R872" s="12"/>
      <c r="S872" s="12"/>
      <c r="U872" s="12">
        <v>0</v>
      </c>
      <c r="V872" s="12"/>
      <c r="W872" s="12"/>
      <c r="X872" s="12"/>
      <c r="Z872" s="12">
        <v>0</v>
      </c>
      <c r="AA872" s="12"/>
      <c r="AB872" s="12"/>
      <c r="AD872" s="12">
        <v>0</v>
      </c>
      <c r="AE872" s="12"/>
      <c r="AF872" s="12"/>
      <c r="AG872" s="12"/>
      <c r="AH872" s="12"/>
      <c r="AJ872" s="12">
        <v>0</v>
      </c>
      <c r="AK872" s="12"/>
      <c r="AM872" s="12">
        <v>0</v>
      </c>
      <c r="AN872" s="12"/>
      <c r="AO872" s="12"/>
      <c r="AQ872" s="12">
        <v>0</v>
      </c>
      <c r="AR872" s="12"/>
      <c r="AS872" s="12"/>
      <c r="AT872" s="12"/>
      <c r="AU872" s="12"/>
      <c r="AW872" s="12">
        <v>0</v>
      </c>
      <c r="AX872" s="12"/>
      <c r="AY872" s="12"/>
      <c r="AZ872" s="12"/>
    </row>
    <row r="873" spans="2:56" ht="6" customHeight="1" x14ac:dyDescent="0.2"/>
    <row r="874" spans="2:56" s="3" customFormat="1" ht="13.5" customHeight="1" x14ac:dyDescent="0.2">
      <c r="B874" s="10">
        <v>194</v>
      </c>
      <c r="D874" s="15" t="s">
        <v>132</v>
      </c>
      <c r="E874" s="15"/>
      <c r="F874" s="15"/>
      <c r="G874" s="15"/>
      <c r="H874" s="15"/>
      <c r="I874" s="15"/>
      <c r="J874" s="17" t="s">
        <v>12</v>
      </c>
      <c r="K874" s="17"/>
      <c r="L874" s="17"/>
      <c r="M874" s="17"/>
      <c r="O874" s="16">
        <v>0</v>
      </c>
      <c r="P874" s="16"/>
      <c r="Q874" s="16"/>
      <c r="R874" s="16"/>
      <c r="S874" s="16"/>
      <c r="U874" s="16">
        <v>0</v>
      </c>
      <c r="V874" s="16"/>
      <c r="W874" s="16"/>
      <c r="X874" s="16"/>
      <c r="Z874" s="16">
        <v>431400</v>
      </c>
      <c r="AA874" s="16"/>
      <c r="AB874" s="16"/>
      <c r="AD874" s="16">
        <v>0</v>
      </c>
      <c r="AE874" s="16"/>
      <c r="AF874" s="16"/>
      <c r="AG874" s="16"/>
      <c r="AH874" s="16"/>
      <c r="AJ874" s="16">
        <v>0</v>
      </c>
      <c r="AK874" s="16"/>
      <c r="AM874" s="16">
        <v>0</v>
      </c>
      <c r="AN874" s="16"/>
      <c r="AO874" s="16"/>
      <c r="AQ874" s="16">
        <v>2000</v>
      </c>
      <c r="AR874" s="16"/>
      <c r="AS874" s="16"/>
      <c r="AT874" s="16"/>
      <c r="AU874" s="16"/>
      <c r="AW874" s="16">
        <v>433400</v>
      </c>
      <c r="AX874" s="16"/>
      <c r="AY874" s="16"/>
      <c r="AZ874" s="16"/>
      <c r="BB874" s="4">
        <f>SUM(AW874)</f>
        <v>433400</v>
      </c>
      <c r="BD874" s="23">
        <f>BB874*100/BB820</f>
        <v>6.0178626522552306E-2</v>
      </c>
    </row>
    <row r="875" spans="2:56" ht="6.75" customHeight="1" x14ac:dyDescent="0.2">
      <c r="D875" s="15"/>
      <c r="E875" s="15"/>
      <c r="F875" s="15"/>
      <c r="G875" s="15"/>
      <c r="H875" s="15"/>
      <c r="I875" s="15"/>
    </row>
    <row r="876" spans="2:56" ht="13.5" customHeight="1" x14ac:dyDescent="0.2">
      <c r="D876" s="15"/>
      <c r="E876" s="15"/>
      <c r="F876" s="15"/>
      <c r="G876" s="15"/>
      <c r="H876" s="15"/>
      <c r="I876" s="15"/>
      <c r="J876" s="11" t="s">
        <v>13</v>
      </c>
      <c r="K876" s="11"/>
      <c r="L876" s="11"/>
      <c r="M876" s="11"/>
      <c r="O876" s="12">
        <v>0</v>
      </c>
      <c r="P876" s="12"/>
      <c r="Q876" s="12"/>
      <c r="R876" s="12"/>
      <c r="S876" s="12"/>
      <c r="U876" s="12">
        <v>0</v>
      </c>
      <c r="V876" s="12"/>
      <c r="W876" s="12"/>
      <c r="X876" s="12"/>
      <c r="Z876" s="12">
        <v>0</v>
      </c>
      <c r="AA876" s="12"/>
      <c r="AB876" s="12"/>
      <c r="AD876" s="12">
        <v>0</v>
      </c>
      <c r="AE876" s="12"/>
      <c r="AF876" s="12"/>
      <c r="AG876" s="12"/>
      <c r="AH876" s="12"/>
      <c r="AJ876" s="12">
        <v>0</v>
      </c>
      <c r="AK876" s="12"/>
      <c r="AM876" s="12">
        <v>0</v>
      </c>
      <c r="AN876" s="12"/>
      <c r="AO876" s="12"/>
      <c r="AQ876" s="12">
        <v>0</v>
      </c>
      <c r="AR876" s="12"/>
      <c r="AS876" s="12"/>
      <c r="AT876" s="12"/>
      <c r="AU876" s="12"/>
      <c r="AW876" s="12">
        <v>0</v>
      </c>
      <c r="AX876" s="12"/>
      <c r="AY876" s="12"/>
      <c r="AZ876" s="12"/>
    </row>
    <row r="877" spans="2:56" ht="6.75" customHeight="1" x14ac:dyDescent="0.2">
      <c r="D877" s="15"/>
      <c r="E877" s="15"/>
      <c r="F877" s="15"/>
      <c r="G877" s="15"/>
      <c r="H877" s="15"/>
      <c r="I877" s="15"/>
    </row>
    <row r="878" spans="2:56" ht="13.5" customHeight="1" x14ac:dyDescent="0.2">
      <c r="D878" s="15"/>
      <c r="E878" s="15"/>
      <c r="F878" s="15"/>
      <c r="G878" s="15"/>
      <c r="H878" s="15"/>
      <c r="I878" s="15"/>
      <c r="J878" s="11" t="s">
        <v>14</v>
      </c>
      <c r="K878" s="11"/>
      <c r="L878" s="11"/>
      <c r="M878" s="11"/>
      <c r="O878" s="12">
        <v>0</v>
      </c>
      <c r="P878" s="12"/>
      <c r="Q878" s="12"/>
      <c r="R878" s="12"/>
      <c r="S878" s="12"/>
      <c r="U878" s="12">
        <v>0</v>
      </c>
      <c r="V878" s="12"/>
      <c r="W878" s="12"/>
      <c r="X878" s="12"/>
      <c r="Z878" s="12">
        <v>432004.2</v>
      </c>
      <c r="AA878" s="12"/>
      <c r="AB878" s="12"/>
      <c r="AD878" s="12">
        <v>0</v>
      </c>
      <c r="AE878" s="12"/>
      <c r="AF878" s="12"/>
      <c r="AG878" s="12"/>
      <c r="AH878" s="12"/>
      <c r="AJ878" s="12">
        <v>0</v>
      </c>
      <c r="AK878" s="12"/>
      <c r="AM878" s="12">
        <v>0</v>
      </c>
      <c r="AN878" s="12"/>
      <c r="AO878" s="12"/>
      <c r="AQ878" s="12">
        <v>0</v>
      </c>
      <c r="AR878" s="12"/>
      <c r="AS878" s="12"/>
      <c r="AT878" s="12"/>
      <c r="AU878" s="12"/>
      <c r="AW878" s="12">
        <v>432004.2</v>
      </c>
      <c r="AX878" s="12"/>
      <c r="AY878" s="12"/>
      <c r="AZ878" s="12"/>
    </row>
    <row r="879" spans="2:56" ht="6.75" customHeight="1" x14ac:dyDescent="0.2">
      <c r="D879" s="15"/>
      <c r="E879" s="15"/>
      <c r="F879" s="15"/>
      <c r="G879" s="15"/>
      <c r="H879" s="15"/>
      <c r="I879" s="15"/>
    </row>
    <row r="880" spans="2:56" ht="13.5" customHeight="1" x14ac:dyDescent="0.2">
      <c r="D880" s="15"/>
      <c r="E880" s="15"/>
      <c r="F880" s="15"/>
      <c r="G880" s="15"/>
      <c r="H880" s="15"/>
      <c r="I880" s="15"/>
      <c r="J880" s="11" t="s">
        <v>15</v>
      </c>
      <c r="K880" s="11"/>
      <c r="L880" s="11"/>
      <c r="M880" s="11"/>
      <c r="O880" s="12">
        <v>0</v>
      </c>
      <c r="P880" s="12"/>
      <c r="Q880" s="12"/>
      <c r="R880" s="12"/>
      <c r="S880" s="12"/>
      <c r="U880" s="12">
        <v>0</v>
      </c>
      <c r="V880" s="12"/>
      <c r="W880" s="12"/>
      <c r="X880" s="12"/>
      <c r="Z880" s="12">
        <v>-604.20000000000005</v>
      </c>
      <c r="AA880" s="12"/>
      <c r="AB880" s="12"/>
      <c r="AD880" s="12">
        <v>0</v>
      </c>
      <c r="AE880" s="12"/>
      <c r="AF880" s="12"/>
      <c r="AG880" s="12"/>
      <c r="AH880" s="12"/>
      <c r="AJ880" s="12">
        <v>0</v>
      </c>
      <c r="AK880" s="12"/>
      <c r="AM880" s="12">
        <v>0</v>
      </c>
      <c r="AN880" s="12"/>
      <c r="AO880" s="12"/>
      <c r="AQ880" s="12">
        <v>2000</v>
      </c>
      <c r="AR880" s="12"/>
      <c r="AS880" s="12"/>
      <c r="AT880" s="12"/>
      <c r="AU880" s="12"/>
      <c r="AW880" s="12">
        <v>1395.8</v>
      </c>
      <c r="AX880" s="12"/>
      <c r="AY880" s="12"/>
      <c r="AZ880" s="12"/>
    </row>
    <row r="881" spans="2:56" ht="6" customHeight="1" x14ac:dyDescent="0.2"/>
    <row r="882" spans="2:56" s="3" customFormat="1" ht="13.5" customHeight="1" x14ac:dyDescent="0.2">
      <c r="B882" s="10">
        <v>195</v>
      </c>
      <c r="D882" s="15" t="s">
        <v>133</v>
      </c>
      <c r="E882" s="15"/>
      <c r="F882" s="15"/>
      <c r="G882" s="15"/>
      <c r="H882" s="15"/>
      <c r="I882" s="15"/>
      <c r="J882" s="17" t="s">
        <v>12</v>
      </c>
      <c r="K882" s="17"/>
      <c r="L882" s="17"/>
      <c r="M882" s="17"/>
      <c r="O882" s="16">
        <v>0</v>
      </c>
      <c r="P882" s="16"/>
      <c r="Q882" s="16"/>
      <c r="R882" s="16"/>
      <c r="S882" s="16"/>
      <c r="U882" s="16">
        <v>0</v>
      </c>
      <c r="V882" s="16"/>
      <c r="W882" s="16"/>
      <c r="X882" s="16"/>
      <c r="Z882" s="16">
        <v>863126</v>
      </c>
      <c r="AA882" s="16"/>
      <c r="AB882" s="16"/>
      <c r="AD882" s="16">
        <v>0</v>
      </c>
      <c r="AE882" s="16"/>
      <c r="AF882" s="16"/>
      <c r="AG882" s="16"/>
      <c r="AH882" s="16"/>
      <c r="AJ882" s="16">
        <v>0</v>
      </c>
      <c r="AK882" s="16"/>
      <c r="AM882" s="16">
        <v>0</v>
      </c>
      <c r="AN882" s="16"/>
      <c r="AO882" s="16"/>
      <c r="AQ882" s="16">
        <v>0</v>
      </c>
      <c r="AR882" s="16"/>
      <c r="AS882" s="16"/>
      <c r="AT882" s="16"/>
      <c r="AU882" s="16"/>
      <c r="AW882" s="16">
        <v>863126</v>
      </c>
      <c r="AX882" s="16"/>
      <c r="AY882" s="16"/>
      <c r="AZ882" s="16"/>
      <c r="BB882" s="4">
        <f>SUM(AW882)</f>
        <v>863126</v>
      </c>
      <c r="BD882" s="23">
        <f>BB882*100/BB820</f>
        <v>0.11984710935833982</v>
      </c>
    </row>
    <row r="883" spans="2:56" ht="6.75" customHeight="1" x14ac:dyDescent="0.2">
      <c r="D883" s="15"/>
      <c r="E883" s="15"/>
      <c r="F883" s="15"/>
      <c r="G883" s="15"/>
      <c r="H883" s="15"/>
      <c r="I883" s="15"/>
    </row>
    <row r="884" spans="2:56" ht="13.5" customHeight="1" x14ac:dyDescent="0.2">
      <c r="D884" s="15"/>
      <c r="E884" s="15"/>
      <c r="F884" s="15"/>
      <c r="G884" s="15"/>
      <c r="H884" s="15"/>
      <c r="I884" s="15"/>
      <c r="J884" s="11" t="s">
        <v>13</v>
      </c>
      <c r="K884" s="11"/>
      <c r="L884" s="11"/>
      <c r="M884" s="11"/>
      <c r="O884" s="12">
        <v>0</v>
      </c>
      <c r="P884" s="12"/>
      <c r="Q884" s="12"/>
      <c r="R884" s="12"/>
      <c r="S884" s="12"/>
      <c r="U884" s="12">
        <v>0</v>
      </c>
      <c r="V884" s="12"/>
      <c r="W884" s="12"/>
      <c r="X884" s="12"/>
      <c r="Z884" s="12">
        <v>0</v>
      </c>
      <c r="AA884" s="12"/>
      <c r="AB884" s="12"/>
      <c r="AD884" s="12">
        <v>0</v>
      </c>
      <c r="AE884" s="12"/>
      <c r="AF884" s="12"/>
      <c r="AG884" s="12"/>
      <c r="AH884" s="12"/>
      <c r="AJ884" s="12">
        <v>0</v>
      </c>
      <c r="AK884" s="12"/>
      <c r="AM884" s="12">
        <v>0</v>
      </c>
      <c r="AN884" s="12"/>
      <c r="AO884" s="12"/>
      <c r="AQ884" s="12">
        <v>0</v>
      </c>
      <c r="AR884" s="12"/>
      <c r="AS884" s="12"/>
      <c r="AT884" s="12"/>
      <c r="AU884" s="12"/>
      <c r="AW884" s="12">
        <v>0</v>
      </c>
      <c r="AX884" s="12"/>
      <c r="AY884" s="12"/>
      <c r="AZ884" s="12"/>
    </row>
    <row r="885" spans="2:56" ht="6.75" customHeight="1" x14ac:dyDescent="0.2">
      <c r="D885" s="15"/>
      <c r="E885" s="15"/>
      <c r="F885" s="15"/>
      <c r="G885" s="15"/>
      <c r="H885" s="15"/>
      <c r="I885" s="15"/>
    </row>
    <row r="886" spans="2:56" ht="13.5" customHeight="1" x14ac:dyDescent="0.2">
      <c r="D886" s="15"/>
      <c r="E886" s="15"/>
      <c r="F886" s="15"/>
      <c r="G886" s="15"/>
      <c r="H886" s="15"/>
      <c r="I886" s="15"/>
      <c r="J886" s="11" t="s">
        <v>14</v>
      </c>
      <c r="K886" s="11"/>
      <c r="L886" s="11"/>
      <c r="M886" s="11"/>
      <c r="O886" s="12">
        <v>0</v>
      </c>
      <c r="P886" s="12"/>
      <c r="Q886" s="12"/>
      <c r="R886" s="12"/>
      <c r="S886" s="12"/>
      <c r="U886" s="12">
        <v>0</v>
      </c>
      <c r="V886" s="12"/>
      <c r="W886" s="12"/>
      <c r="X886" s="12"/>
      <c r="Z886" s="12">
        <v>863126</v>
      </c>
      <c r="AA886" s="12"/>
      <c r="AB886" s="12"/>
      <c r="AD886" s="12">
        <v>0</v>
      </c>
      <c r="AE886" s="12"/>
      <c r="AF886" s="12"/>
      <c r="AG886" s="12"/>
      <c r="AH886" s="12"/>
      <c r="AJ886" s="12">
        <v>0</v>
      </c>
      <c r="AK886" s="12"/>
      <c r="AM886" s="12">
        <v>0</v>
      </c>
      <c r="AN886" s="12"/>
      <c r="AO886" s="12"/>
      <c r="AQ886" s="12">
        <v>0</v>
      </c>
      <c r="AR886" s="12"/>
      <c r="AS886" s="12"/>
      <c r="AT886" s="12"/>
      <c r="AU886" s="12"/>
      <c r="AW886" s="12">
        <v>863126</v>
      </c>
      <c r="AX886" s="12"/>
      <c r="AY886" s="12"/>
      <c r="AZ886" s="12"/>
    </row>
    <row r="887" spans="2:56" ht="6.75" customHeight="1" x14ac:dyDescent="0.2">
      <c r="D887" s="15"/>
      <c r="E887" s="15"/>
      <c r="F887" s="15"/>
      <c r="G887" s="15"/>
      <c r="H887" s="15"/>
      <c r="I887" s="15"/>
    </row>
    <row r="888" spans="2:56" ht="13.5" customHeight="1" x14ac:dyDescent="0.2">
      <c r="D888" s="15"/>
      <c r="E888" s="15"/>
      <c r="F888" s="15"/>
      <c r="G888" s="15"/>
      <c r="H888" s="15"/>
      <c r="I888" s="15"/>
      <c r="J888" s="11" t="s">
        <v>15</v>
      </c>
      <c r="K888" s="11"/>
      <c r="L888" s="11"/>
      <c r="M888" s="11"/>
      <c r="O888" s="12">
        <v>0</v>
      </c>
      <c r="P888" s="12"/>
      <c r="Q888" s="12"/>
      <c r="R888" s="12"/>
      <c r="S888" s="12"/>
      <c r="U888" s="12">
        <v>0</v>
      </c>
      <c r="V888" s="12"/>
      <c r="W888" s="12"/>
      <c r="X888" s="12"/>
      <c r="Z888" s="12">
        <v>0</v>
      </c>
      <c r="AA888" s="12"/>
      <c r="AB888" s="12"/>
      <c r="AD888" s="12">
        <v>0</v>
      </c>
      <c r="AE888" s="12"/>
      <c r="AF888" s="12"/>
      <c r="AG888" s="12"/>
      <c r="AH888" s="12"/>
      <c r="AJ888" s="12">
        <v>0</v>
      </c>
      <c r="AK888" s="12"/>
      <c r="AM888" s="12">
        <v>0</v>
      </c>
      <c r="AN888" s="12"/>
      <c r="AO888" s="12"/>
      <c r="AQ888" s="12">
        <v>0</v>
      </c>
      <c r="AR888" s="12"/>
      <c r="AS888" s="12"/>
      <c r="AT888" s="12"/>
      <c r="AU888" s="12"/>
      <c r="AW888" s="12">
        <v>0</v>
      </c>
      <c r="AX888" s="12"/>
      <c r="AY888" s="12"/>
      <c r="AZ888" s="12"/>
    </row>
    <row r="889" spans="2:56" ht="6" customHeight="1" x14ac:dyDescent="0.2"/>
    <row r="890" spans="2:56" s="3" customFormat="1" ht="13.5" customHeight="1" x14ac:dyDescent="0.2">
      <c r="B890" s="10">
        <v>196</v>
      </c>
      <c r="D890" s="15" t="s">
        <v>134</v>
      </c>
      <c r="E890" s="15"/>
      <c r="F890" s="15"/>
      <c r="G890" s="15"/>
      <c r="H890" s="15"/>
      <c r="I890" s="15"/>
      <c r="J890" s="17" t="s">
        <v>12</v>
      </c>
      <c r="K890" s="17"/>
      <c r="L890" s="17"/>
      <c r="M890" s="17"/>
      <c r="O890" s="16">
        <v>0</v>
      </c>
      <c r="P890" s="16"/>
      <c r="Q890" s="16"/>
      <c r="R890" s="16"/>
      <c r="S890" s="16"/>
      <c r="U890" s="16">
        <v>0</v>
      </c>
      <c r="V890" s="16"/>
      <c r="W890" s="16"/>
      <c r="X890" s="16"/>
      <c r="Z890" s="16">
        <v>10915828.359999999</v>
      </c>
      <c r="AA890" s="16"/>
      <c r="AB890" s="16"/>
      <c r="AD890" s="16">
        <v>0</v>
      </c>
      <c r="AE890" s="16"/>
      <c r="AF890" s="16"/>
      <c r="AG890" s="16"/>
      <c r="AH890" s="16"/>
      <c r="AJ890" s="16">
        <v>0</v>
      </c>
      <c r="AK890" s="16"/>
      <c r="AM890" s="16">
        <v>0</v>
      </c>
      <c r="AN890" s="16"/>
      <c r="AO890" s="16"/>
      <c r="AQ890" s="16">
        <v>5041109.03</v>
      </c>
      <c r="AR890" s="16"/>
      <c r="AS890" s="16"/>
      <c r="AT890" s="16"/>
      <c r="AU890" s="16"/>
      <c r="AW890" s="16">
        <v>15956937.390000001</v>
      </c>
      <c r="AX890" s="16"/>
      <c r="AY890" s="16"/>
      <c r="AZ890" s="16"/>
      <c r="BB890" s="4">
        <f>SUM(AW890)</f>
        <v>15956937.390000001</v>
      </c>
      <c r="BD890" s="23">
        <f>BB890*100/BB820</f>
        <v>2.2156589193275509</v>
      </c>
    </row>
    <row r="891" spans="2:56" ht="6.75" customHeight="1" x14ac:dyDescent="0.2">
      <c r="D891" s="15"/>
      <c r="E891" s="15"/>
      <c r="F891" s="15"/>
      <c r="G891" s="15"/>
      <c r="H891" s="15"/>
      <c r="I891" s="15"/>
    </row>
    <row r="892" spans="2:56" ht="13.5" customHeight="1" x14ac:dyDescent="0.2">
      <c r="D892" s="15"/>
      <c r="E892" s="15"/>
      <c r="F892" s="15"/>
      <c r="G892" s="15"/>
      <c r="H892" s="15"/>
      <c r="I892" s="15"/>
      <c r="J892" s="11" t="s">
        <v>13</v>
      </c>
      <c r="K892" s="11"/>
      <c r="L892" s="11"/>
      <c r="M892" s="11"/>
      <c r="O892" s="12">
        <v>0</v>
      </c>
      <c r="P892" s="12"/>
      <c r="Q892" s="12"/>
      <c r="R892" s="12"/>
      <c r="S892" s="12"/>
      <c r="U892" s="12">
        <v>0</v>
      </c>
      <c r="V892" s="12"/>
      <c r="W892" s="12"/>
      <c r="X892" s="12"/>
      <c r="Z892" s="12">
        <v>3529.13</v>
      </c>
      <c r="AA892" s="12"/>
      <c r="AB892" s="12"/>
      <c r="AD892" s="12">
        <v>0</v>
      </c>
      <c r="AE892" s="12"/>
      <c r="AF892" s="12"/>
      <c r="AG892" s="12"/>
      <c r="AH892" s="12"/>
      <c r="AJ892" s="12">
        <v>0</v>
      </c>
      <c r="AK892" s="12"/>
      <c r="AM892" s="12">
        <v>0</v>
      </c>
      <c r="AN892" s="12"/>
      <c r="AO892" s="12"/>
      <c r="AQ892" s="12">
        <v>0</v>
      </c>
      <c r="AR892" s="12"/>
      <c r="AS892" s="12"/>
      <c r="AT892" s="12"/>
      <c r="AU892" s="12"/>
      <c r="AW892" s="12">
        <v>3529.13</v>
      </c>
      <c r="AX892" s="12"/>
      <c r="AY892" s="12"/>
      <c r="AZ892" s="12"/>
    </row>
    <row r="893" spans="2:56" ht="6.75" customHeight="1" x14ac:dyDescent="0.2">
      <c r="D893" s="15"/>
      <c r="E893" s="15"/>
      <c r="F893" s="15"/>
      <c r="G893" s="15"/>
      <c r="H893" s="15"/>
      <c r="I893" s="15"/>
    </row>
    <row r="894" spans="2:56" ht="13.5" customHeight="1" x14ac:dyDescent="0.2">
      <c r="D894" s="15"/>
      <c r="E894" s="15"/>
      <c r="F894" s="15"/>
      <c r="G894" s="15"/>
      <c r="H894" s="15"/>
      <c r="I894" s="15"/>
      <c r="J894" s="11" t="s">
        <v>14</v>
      </c>
      <c r="K894" s="11"/>
      <c r="L894" s="11"/>
      <c r="M894" s="11"/>
      <c r="O894" s="12">
        <v>0</v>
      </c>
      <c r="P894" s="12"/>
      <c r="Q894" s="12"/>
      <c r="R894" s="12"/>
      <c r="S894" s="12"/>
      <c r="U894" s="12">
        <v>0</v>
      </c>
      <c r="V894" s="12"/>
      <c r="W894" s="12"/>
      <c r="X894" s="12"/>
      <c r="Z894" s="12">
        <v>10904174.73</v>
      </c>
      <c r="AA894" s="12"/>
      <c r="AB894" s="12"/>
      <c r="AD894" s="12">
        <v>0</v>
      </c>
      <c r="AE894" s="12"/>
      <c r="AF894" s="12"/>
      <c r="AG894" s="12"/>
      <c r="AH894" s="12"/>
      <c r="AJ894" s="12">
        <v>0</v>
      </c>
      <c r="AK894" s="12"/>
      <c r="AM894" s="12">
        <v>0</v>
      </c>
      <c r="AN894" s="12"/>
      <c r="AO894" s="12"/>
      <c r="AQ894" s="12">
        <v>5034966.84</v>
      </c>
      <c r="AR894" s="12"/>
      <c r="AS894" s="12"/>
      <c r="AT894" s="12"/>
      <c r="AU894" s="12"/>
      <c r="AW894" s="12">
        <v>15939141.57</v>
      </c>
      <c r="AX894" s="12"/>
      <c r="AY894" s="12"/>
      <c r="AZ894" s="12"/>
    </row>
    <row r="895" spans="2:56" ht="6.75" customHeight="1" x14ac:dyDescent="0.2">
      <c r="D895" s="15"/>
      <c r="E895" s="15"/>
      <c r="F895" s="15"/>
      <c r="G895" s="15"/>
      <c r="H895" s="15"/>
      <c r="I895" s="15"/>
    </row>
    <row r="896" spans="2:56" ht="13.5" customHeight="1" x14ac:dyDescent="0.2">
      <c r="D896" s="15"/>
      <c r="E896" s="15"/>
      <c r="F896" s="15"/>
      <c r="G896" s="15"/>
      <c r="H896" s="15"/>
      <c r="I896" s="15"/>
      <c r="J896" s="11" t="s">
        <v>15</v>
      </c>
      <c r="K896" s="11"/>
      <c r="L896" s="11"/>
      <c r="M896" s="11"/>
      <c r="O896" s="12">
        <v>0</v>
      </c>
      <c r="P896" s="12"/>
      <c r="Q896" s="12"/>
      <c r="R896" s="12"/>
      <c r="S896" s="12"/>
      <c r="U896" s="12">
        <v>0</v>
      </c>
      <c r="V896" s="12"/>
      <c r="W896" s="12"/>
      <c r="X896" s="12"/>
      <c r="Z896" s="12">
        <v>11653.63</v>
      </c>
      <c r="AA896" s="12"/>
      <c r="AB896" s="12"/>
      <c r="AD896" s="12">
        <v>0</v>
      </c>
      <c r="AE896" s="12"/>
      <c r="AF896" s="12"/>
      <c r="AG896" s="12"/>
      <c r="AH896" s="12"/>
      <c r="AJ896" s="12">
        <v>0</v>
      </c>
      <c r="AK896" s="12"/>
      <c r="AM896" s="12">
        <v>0</v>
      </c>
      <c r="AN896" s="12"/>
      <c r="AO896" s="12"/>
      <c r="AQ896" s="12">
        <v>6142.19</v>
      </c>
      <c r="AR896" s="12"/>
      <c r="AS896" s="12"/>
      <c r="AT896" s="12"/>
      <c r="AU896" s="12"/>
      <c r="AW896" s="12">
        <v>17795.82</v>
      </c>
      <c r="AX896" s="12"/>
      <c r="AY896" s="12"/>
      <c r="AZ896" s="12"/>
    </row>
    <row r="897" spans="2:56" ht="6" customHeight="1" x14ac:dyDescent="0.2"/>
    <row r="898" spans="2:56" s="3" customFormat="1" ht="13.5" customHeight="1" x14ac:dyDescent="0.2">
      <c r="B898" s="10">
        <v>197</v>
      </c>
      <c r="D898" s="15" t="s">
        <v>135</v>
      </c>
      <c r="E898" s="15"/>
      <c r="F898" s="15"/>
      <c r="G898" s="15"/>
      <c r="H898" s="15"/>
      <c r="I898" s="15"/>
      <c r="J898" s="17" t="s">
        <v>12</v>
      </c>
      <c r="K898" s="17"/>
      <c r="L898" s="17"/>
      <c r="M898" s="17"/>
      <c r="O898" s="16">
        <v>0</v>
      </c>
      <c r="P898" s="16"/>
      <c r="Q898" s="16"/>
      <c r="R898" s="16"/>
      <c r="S898" s="16"/>
      <c r="U898" s="16">
        <v>0</v>
      </c>
      <c r="V898" s="16"/>
      <c r="W898" s="16"/>
      <c r="X898" s="16"/>
      <c r="Z898" s="16">
        <v>3134256</v>
      </c>
      <c r="AA898" s="16"/>
      <c r="AB898" s="16"/>
      <c r="AD898" s="16">
        <v>0</v>
      </c>
      <c r="AE898" s="16"/>
      <c r="AF898" s="16"/>
      <c r="AG898" s="16"/>
      <c r="AH898" s="16"/>
      <c r="AJ898" s="16">
        <v>0</v>
      </c>
      <c r="AK898" s="16"/>
      <c r="AM898" s="16">
        <v>0</v>
      </c>
      <c r="AN898" s="16"/>
      <c r="AO898" s="16"/>
      <c r="AQ898" s="16">
        <v>1102528</v>
      </c>
      <c r="AR898" s="16"/>
      <c r="AS898" s="16"/>
      <c r="AT898" s="16"/>
      <c r="AU898" s="16"/>
      <c r="AW898" s="16">
        <v>4236784</v>
      </c>
      <c r="AX898" s="16"/>
      <c r="AY898" s="16"/>
      <c r="AZ898" s="16"/>
      <c r="BB898" s="4">
        <f>SUM(AW898)</f>
        <v>4236784</v>
      </c>
      <c r="BD898" s="23">
        <f>BB898*100/BB820</f>
        <v>0.5882875911230393</v>
      </c>
    </row>
    <row r="899" spans="2:56" ht="6.75" customHeight="1" x14ac:dyDescent="0.2">
      <c r="D899" s="15"/>
      <c r="E899" s="15"/>
      <c r="F899" s="15"/>
      <c r="G899" s="15"/>
      <c r="H899" s="15"/>
      <c r="I899" s="15"/>
    </row>
    <row r="900" spans="2:56" ht="13.5" customHeight="1" x14ac:dyDescent="0.2">
      <c r="D900" s="15"/>
      <c r="E900" s="15"/>
      <c r="F900" s="15"/>
      <c r="G900" s="15"/>
      <c r="H900" s="15"/>
      <c r="I900" s="15"/>
      <c r="J900" s="11" t="s">
        <v>13</v>
      </c>
      <c r="K900" s="11"/>
      <c r="L900" s="11"/>
      <c r="M900" s="11"/>
      <c r="O900" s="12">
        <v>0</v>
      </c>
      <c r="P900" s="12"/>
      <c r="Q900" s="12"/>
      <c r="R900" s="12"/>
      <c r="S900" s="12"/>
      <c r="U900" s="12">
        <v>0</v>
      </c>
      <c r="V900" s="12"/>
      <c r="W900" s="12"/>
      <c r="X900" s="12"/>
      <c r="Z900" s="12">
        <v>91000</v>
      </c>
      <c r="AA900" s="12"/>
      <c r="AB900" s="12"/>
      <c r="AD900" s="12">
        <v>0</v>
      </c>
      <c r="AE900" s="12"/>
      <c r="AF900" s="12"/>
      <c r="AG900" s="12"/>
      <c r="AH900" s="12"/>
      <c r="AJ900" s="12">
        <v>0</v>
      </c>
      <c r="AK900" s="12"/>
      <c r="AM900" s="12">
        <v>0</v>
      </c>
      <c r="AN900" s="12"/>
      <c r="AO900" s="12"/>
      <c r="AQ900" s="12">
        <v>6420</v>
      </c>
      <c r="AR900" s="12"/>
      <c r="AS900" s="12"/>
      <c r="AT900" s="12"/>
      <c r="AU900" s="12"/>
      <c r="AW900" s="12">
        <v>97420</v>
      </c>
      <c r="AX900" s="12"/>
      <c r="AY900" s="12"/>
      <c r="AZ900" s="12"/>
    </row>
    <row r="901" spans="2:56" ht="6.75" customHeight="1" x14ac:dyDescent="0.2">
      <c r="D901" s="15"/>
      <c r="E901" s="15"/>
      <c r="F901" s="15"/>
      <c r="G901" s="15"/>
      <c r="H901" s="15"/>
      <c r="I901" s="15"/>
    </row>
    <row r="902" spans="2:56" ht="13.5" customHeight="1" x14ac:dyDescent="0.2">
      <c r="D902" s="15"/>
      <c r="E902" s="15"/>
      <c r="F902" s="15"/>
      <c r="G902" s="15"/>
      <c r="H902" s="15"/>
      <c r="I902" s="15"/>
      <c r="J902" s="11" t="s">
        <v>14</v>
      </c>
      <c r="K902" s="11"/>
      <c r="L902" s="11"/>
      <c r="M902" s="11"/>
      <c r="O902" s="12">
        <v>0</v>
      </c>
      <c r="P902" s="12"/>
      <c r="Q902" s="12"/>
      <c r="R902" s="12"/>
      <c r="S902" s="12"/>
      <c r="U902" s="12">
        <v>0</v>
      </c>
      <c r="V902" s="12"/>
      <c r="W902" s="12"/>
      <c r="X902" s="12"/>
      <c r="Z902" s="12">
        <v>3158210</v>
      </c>
      <c r="AA902" s="12"/>
      <c r="AB902" s="12"/>
      <c r="AD902" s="12">
        <v>0</v>
      </c>
      <c r="AE902" s="12"/>
      <c r="AF902" s="12"/>
      <c r="AG902" s="12"/>
      <c r="AH902" s="12"/>
      <c r="AJ902" s="12">
        <v>0</v>
      </c>
      <c r="AK902" s="12"/>
      <c r="AM902" s="12">
        <v>0</v>
      </c>
      <c r="AN902" s="12"/>
      <c r="AO902" s="12"/>
      <c r="AQ902" s="12">
        <v>1097722</v>
      </c>
      <c r="AR902" s="12"/>
      <c r="AS902" s="12"/>
      <c r="AT902" s="12"/>
      <c r="AU902" s="12"/>
      <c r="AW902" s="12">
        <v>4255932</v>
      </c>
      <c r="AX902" s="12"/>
      <c r="AY902" s="12"/>
      <c r="AZ902" s="12"/>
    </row>
    <row r="903" spans="2:56" ht="6.75" customHeight="1" x14ac:dyDescent="0.2">
      <c r="D903" s="15"/>
      <c r="E903" s="15"/>
      <c r="F903" s="15"/>
      <c r="G903" s="15"/>
      <c r="H903" s="15"/>
      <c r="I903" s="15"/>
    </row>
    <row r="904" spans="2:56" ht="13.5" customHeight="1" x14ac:dyDescent="0.2">
      <c r="D904" s="15"/>
      <c r="E904" s="15"/>
      <c r="F904" s="15"/>
      <c r="G904" s="15"/>
      <c r="H904" s="15"/>
      <c r="I904" s="15"/>
      <c r="J904" s="11" t="s">
        <v>15</v>
      </c>
      <c r="K904" s="11"/>
      <c r="L904" s="11"/>
      <c r="M904" s="11"/>
      <c r="O904" s="12">
        <v>0</v>
      </c>
      <c r="P904" s="12"/>
      <c r="Q904" s="12"/>
      <c r="R904" s="12"/>
      <c r="S904" s="12"/>
      <c r="U904" s="12">
        <v>0</v>
      </c>
      <c r="V904" s="12"/>
      <c r="W904" s="12"/>
      <c r="X904" s="12"/>
      <c r="Z904" s="12">
        <v>-23954</v>
      </c>
      <c r="AA904" s="12"/>
      <c r="AB904" s="12"/>
      <c r="AD904" s="12">
        <v>0</v>
      </c>
      <c r="AE904" s="12"/>
      <c r="AF904" s="12"/>
      <c r="AG904" s="12"/>
      <c r="AH904" s="12"/>
      <c r="AJ904" s="12">
        <v>0</v>
      </c>
      <c r="AK904" s="12"/>
      <c r="AM904" s="12">
        <v>0</v>
      </c>
      <c r="AN904" s="12"/>
      <c r="AO904" s="12"/>
      <c r="AQ904" s="12">
        <v>4806</v>
      </c>
      <c r="AR904" s="12"/>
      <c r="AS904" s="12"/>
      <c r="AT904" s="12"/>
      <c r="AU904" s="12"/>
      <c r="AW904" s="12">
        <v>-19148</v>
      </c>
      <c r="AX904" s="12"/>
      <c r="AY904" s="12"/>
      <c r="AZ904" s="12"/>
    </row>
    <row r="905" spans="2:56" ht="6" customHeight="1" x14ac:dyDescent="0.2"/>
    <row r="906" spans="2:56" s="3" customFormat="1" ht="13.5" customHeight="1" x14ac:dyDescent="0.2">
      <c r="B906" s="10">
        <v>198</v>
      </c>
      <c r="D906" s="15" t="s">
        <v>136</v>
      </c>
      <c r="E906" s="15"/>
      <c r="F906" s="15"/>
      <c r="G906" s="15"/>
      <c r="H906" s="15"/>
      <c r="I906" s="15"/>
      <c r="J906" s="17" t="s">
        <v>12</v>
      </c>
      <c r="K906" s="17"/>
      <c r="L906" s="17"/>
      <c r="M906" s="17"/>
      <c r="O906" s="16">
        <v>0</v>
      </c>
      <c r="P906" s="16"/>
      <c r="Q906" s="16"/>
      <c r="R906" s="16"/>
      <c r="S906" s="16"/>
      <c r="U906" s="16">
        <v>0</v>
      </c>
      <c r="V906" s="16"/>
      <c r="W906" s="16"/>
      <c r="X906" s="16"/>
      <c r="Z906" s="16">
        <v>226032</v>
      </c>
      <c r="AA906" s="16"/>
      <c r="AB906" s="16"/>
      <c r="AD906" s="16">
        <v>0</v>
      </c>
      <c r="AE906" s="16"/>
      <c r="AF906" s="16"/>
      <c r="AG906" s="16"/>
      <c r="AH906" s="16"/>
      <c r="AJ906" s="16">
        <v>0</v>
      </c>
      <c r="AK906" s="16"/>
      <c r="AM906" s="16">
        <v>0</v>
      </c>
      <c r="AN906" s="16"/>
      <c r="AO906" s="16"/>
      <c r="AQ906" s="16">
        <v>0</v>
      </c>
      <c r="AR906" s="16"/>
      <c r="AS906" s="16"/>
      <c r="AT906" s="16"/>
      <c r="AU906" s="16"/>
      <c r="AW906" s="16">
        <v>226032</v>
      </c>
      <c r="AX906" s="16"/>
      <c r="AY906" s="16"/>
      <c r="AZ906" s="16"/>
      <c r="BB906" s="4">
        <f>SUM(AW906)</f>
        <v>226032</v>
      </c>
      <c r="BD906" s="23">
        <f>SUM(BB906*100/BB820)</f>
        <v>3.1385083779754366E-2</v>
      </c>
    </row>
    <row r="907" spans="2:56" ht="10.5" customHeight="1" x14ac:dyDescent="0.2">
      <c r="D907" s="15"/>
      <c r="E907" s="15"/>
      <c r="F907" s="15"/>
      <c r="G907" s="15"/>
      <c r="H907" s="15"/>
      <c r="I907" s="15"/>
    </row>
    <row r="908" spans="2:56" ht="16.5" customHeight="1" x14ac:dyDescent="0.2">
      <c r="D908" s="15"/>
      <c r="E908" s="15"/>
      <c r="F908" s="15"/>
      <c r="G908" s="15"/>
      <c r="H908" s="15"/>
      <c r="I908" s="15"/>
      <c r="J908" s="11" t="s">
        <v>13</v>
      </c>
      <c r="K908" s="11"/>
      <c r="L908" s="11"/>
      <c r="M908" s="11"/>
      <c r="O908" s="12">
        <v>0</v>
      </c>
      <c r="P908" s="12"/>
      <c r="Q908" s="12"/>
      <c r="R908" s="12"/>
      <c r="S908" s="12"/>
      <c r="U908" s="12">
        <v>0</v>
      </c>
      <c r="V908" s="12"/>
      <c r="W908" s="12"/>
      <c r="X908" s="12"/>
      <c r="Z908" s="12">
        <v>0</v>
      </c>
      <c r="AA908" s="12"/>
      <c r="AB908" s="12"/>
      <c r="AD908" s="12">
        <v>0</v>
      </c>
      <c r="AE908" s="12"/>
      <c r="AF908" s="12"/>
      <c r="AG908" s="12"/>
      <c r="AH908" s="12"/>
      <c r="AJ908" s="12">
        <v>0</v>
      </c>
      <c r="AK908" s="12"/>
      <c r="AM908" s="12">
        <v>0</v>
      </c>
      <c r="AN908" s="12"/>
      <c r="AO908" s="12"/>
      <c r="AQ908" s="12">
        <v>0</v>
      </c>
      <c r="AR908" s="12"/>
      <c r="AS908" s="12"/>
      <c r="AT908" s="12"/>
      <c r="AU908" s="12"/>
      <c r="AW908" s="12">
        <v>0</v>
      </c>
      <c r="AX908" s="12"/>
      <c r="AY908" s="12"/>
      <c r="AZ908" s="12"/>
    </row>
    <row r="909" spans="2:56" ht="13.5" customHeight="1" x14ac:dyDescent="0.2">
      <c r="D909" s="15"/>
      <c r="E909" s="15"/>
      <c r="F909" s="15"/>
      <c r="G909" s="15"/>
      <c r="H909" s="15"/>
      <c r="I909" s="15"/>
      <c r="J909" s="11" t="s">
        <v>14</v>
      </c>
      <c r="K909" s="11"/>
      <c r="L909" s="11"/>
      <c r="M909" s="11"/>
      <c r="O909" s="12">
        <v>0</v>
      </c>
      <c r="P909" s="12"/>
      <c r="Q909" s="12"/>
      <c r="R909" s="12"/>
      <c r="S909" s="12"/>
      <c r="U909" s="12">
        <v>0</v>
      </c>
      <c r="V909" s="12"/>
      <c r="W909" s="12"/>
      <c r="X909" s="12"/>
      <c r="Z909" s="12">
        <v>226031.82</v>
      </c>
      <c r="AA909" s="12"/>
      <c r="AB909" s="12"/>
      <c r="AD909" s="12">
        <v>0</v>
      </c>
      <c r="AE909" s="12"/>
      <c r="AF909" s="12"/>
      <c r="AG909" s="12"/>
      <c r="AH909" s="12"/>
      <c r="AJ909" s="12">
        <v>0</v>
      </c>
      <c r="AK909" s="12"/>
      <c r="AM909" s="12">
        <v>0</v>
      </c>
      <c r="AN909" s="12"/>
      <c r="AO909" s="12"/>
      <c r="AQ909" s="12">
        <v>0</v>
      </c>
      <c r="AR909" s="12"/>
      <c r="AS909" s="12"/>
      <c r="AT909" s="12"/>
      <c r="AU909" s="12"/>
      <c r="AW909" s="12">
        <v>226031.82</v>
      </c>
      <c r="AX909" s="12"/>
      <c r="AY909" s="12"/>
      <c r="AZ909" s="12"/>
    </row>
    <row r="910" spans="2:56" ht="6.75" customHeight="1" x14ac:dyDescent="0.2">
      <c r="D910" s="15"/>
      <c r="E910" s="15"/>
      <c r="F910" s="15"/>
      <c r="G910" s="15"/>
      <c r="H910" s="15"/>
      <c r="I910" s="15"/>
    </row>
    <row r="911" spans="2:56" ht="13.5" customHeight="1" x14ac:dyDescent="0.2">
      <c r="D911" s="15"/>
      <c r="E911" s="15"/>
      <c r="F911" s="15"/>
      <c r="G911" s="15"/>
      <c r="H911" s="15"/>
      <c r="I911" s="15"/>
      <c r="J911" s="11" t="s">
        <v>15</v>
      </c>
      <c r="K911" s="11"/>
      <c r="L911" s="11"/>
      <c r="M911" s="11"/>
      <c r="O911" s="12">
        <v>0</v>
      </c>
      <c r="P911" s="12"/>
      <c r="Q911" s="12"/>
      <c r="R911" s="12"/>
      <c r="S911" s="12"/>
      <c r="U911" s="12">
        <v>0</v>
      </c>
      <c r="V911" s="12"/>
      <c r="W911" s="12"/>
      <c r="X911" s="12"/>
      <c r="Z911" s="12">
        <v>0.18</v>
      </c>
      <c r="AA911" s="12"/>
      <c r="AB911" s="12"/>
      <c r="AD911" s="12">
        <v>0</v>
      </c>
      <c r="AE911" s="12"/>
      <c r="AF911" s="12"/>
      <c r="AG911" s="12"/>
      <c r="AH911" s="12"/>
      <c r="AJ911" s="12">
        <v>0</v>
      </c>
      <c r="AK911" s="12"/>
      <c r="AM911" s="12">
        <v>0</v>
      </c>
      <c r="AN911" s="12"/>
      <c r="AO911" s="12"/>
      <c r="AQ911" s="12">
        <v>0</v>
      </c>
      <c r="AR911" s="12"/>
      <c r="AS911" s="12"/>
      <c r="AT911" s="12"/>
      <c r="AU911" s="12"/>
      <c r="AW911" s="12">
        <v>0.18</v>
      </c>
      <c r="AX911" s="12"/>
      <c r="AY911" s="12"/>
      <c r="AZ911" s="12"/>
    </row>
    <row r="912" spans="2:56" ht="6" customHeight="1" x14ac:dyDescent="0.2"/>
    <row r="913" spans="2:52" ht="6.75" customHeight="1" x14ac:dyDescent="0.2">
      <c r="J913" s="11" t="s">
        <v>12</v>
      </c>
      <c r="K913" s="11"/>
      <c r="L913" s="11"/>
      <c r="M913" s="11"/>
      <c r="O913" s="12">
        <v>412767000</v>
      </c>
      <c r="P913" s="12"/>
      <c r="Q913" s="12"/>
      <c r="R913" s="12"/>
      <c r="S913" s="12"/>
      <c r="U913" s="12">
        <v>39064900</v>
      </c>
      <c r="V913" s="12"/>
      <c r="W913" s="12"/>
      <c r="X913" s="12"/>
      <c r="Z913" s="12">
        <v>224925818.5</v>
      </c>
      <c r="AA913" s="12"/>
      <c r="AB913" s="12"/>
      <c r="AD913" s="12">
        <v>23587167.469999999</v>
      </c>
      <c r="AE913" s="12"/>
      <c r="AF913" s="12"/>
      <c r="AG913" s="12"/>
      <c r="AH913" s="12"/>
      <c r="AJ913" s="12">
        <v>170729502.13999999</v>
      </c>
      <c r="AK913" s="12"/>
      <c r="AM913" s="12">
        <v>581117952</v>
      </c>
      <c r="AN913" s="12"/>
      <c r="AO913" s="12"/>
      <c r="AQ913" s="12">
        <v>1110543871.0999999</v>
      </c>
      <c r="AR913" s="12"/>
      <c r="AS913" s="12"/>
      <c r="AT913" s="12"/>
      <c r="AU913" s="12"/>
      <c r="AW913" s="12">
        <v>2563370711.21</v>
      </c>
      <c r="AX913" s="12"/>
      <c r="AY913" s="12"/>
      <c r="AZ913" s="12"/>
    </row>
    <row r="914" spans="2:52" ht="6.75" customHeight="1" x14ac:dyDescent="0.2">
      <c r="D914" s="15" t="s">
        <v>137</v>
      </c>
      <c r="E914" s="15"/>
      <c r="F914" s="15"/>
      <c r="G914" s="15"/>
      <c r="H914" s="15"/>
      <c r="J914" s="11"/>
      <c r="K914" s="11"/>
      <c r="L914" s="11"/>
      <c r="M914" s="11"/>
      <c r="O914" s="12"/>
      <c r="P914" s="12"/>
      <c r="Q914" s="12"/>
      <c r="R914" s="12"/>
      <c r="S914" s="12"/>
      <c r="U914" s="12"/>
      <c r="V914" s="12"/>
      <c r="W914" s="12"/>
      <c r="X914" s="12"/>
      <c r="Z914" s="12"/>
      <c r="AA914" s="12"/>
      <c r="AB914" s="12"/>
      <c r="AD914" s="12"/>
      <c r="AE914" s="12"/>
      <c r="AF914" s="12"/>
      <c r="AG914" s="12"/>
      <c r="AH914" s="12"/>
      <c r="AJ914" s="12"/>
      <c r="AK914" s="12"/>
      <c r="AM914" s="12"/>
      <c r="AN914" s="12"/>
      <c r="AO914" s="12"/>
      <c r="AQ914" s="12"/>
      <c r="AR914" s="12"/>
      <c r="AS914" s="12"/>
      <c r="AT914" s="12"/>
      <c r="AU914" s="12"/>
      <c r="AW914" s="12"/>
      <c r="AX914" s="12"/>
      <c r="AY914" s="12"/>
      <c r="AZ914" s="12"/>
    </row>
    <row r="915" spans="2:52" ht="6.75" customHeight="1" x14ac:dyDescent="0.2">
      <c r="D915" s="15"/>
      <c r="E915" s="15"/>
      <c r="F915" s="15"/>
      <c r="G915" s="15"/>
      <c r="H915" s="15"/>
    </row>
    <row r="916" spans="2:52" ht="13.5" customHeight="1" x14ac:dyDescent="0.2">
      <c r="J916" s="11" t="s">
        <v>13</v>
      </c>
      <c r="K916" s="11"/>
      <c r="L916" s="11"/>
      <c r="M916" s="11"/>
      <c r="O916" s="12">
        <v>0</v>
      </c>
      <c r="P916" s="12"/>
      <c r="Q916" s="12"/>
      <c r="R916" s="12"/>
      <c r="S916" s="12"/>
      <c r="U916" s="12">
        <v>0</v>
      </c>
      <c r="V916" s="12"/>
      <c r="W916" s="12"/>
      <c r="X916" s="12"/>
      <c r="Z916" s="12">
        <v>78334764.349999994</v>
      </c>
      <c r="AA916" s="12"/>
      <c r="AB916" s="12"/>
      <c r="AD916" s="12">
        <v>4461538</v>
      </c>
      <c r="AE916" s="12"/>
      <c r="AF916" s="12"/>
      <c r="AG916" s="12"/>
      <c r="AH916" s="12"/>
      <c r="AJ916" s="12">
        <v>107133300</v>
      </c>
      <c r="AK916" s="12"/>
      <c r="AM916" s="12">
        <v>0</v>
      </c>
      <c r="AN916" s="12"/>
      <c r="AO916" s="12"/>
      <c r="AQ916" s="12">
        <v>263571098.99000001</v>
      </c>
      <c r="AR916" s="12"/>
      <c r="AS916" s="12"/>
      <c r="AT916" s="12"/>
      <c r="AU916" s="12"/>
      <c r="AW916" s="12">
        <v>453500701.33999997</v>
      </c>
      <c r="AX916" s="12"/>
      <c r="AY916" s="12"/>
      <c r="AZ916" s="12"/>
    </row>
    <row r="917" spans="2:52" ht="6" customHeight="1" x14ac:dyDescent="0.2"/>
    <row r="918" spans="2:52" ht="13.5" customHeight="1" x14ac:dyDescent="0.2">
      <c r="J918" s="11" t="s">
        <v>14</v>
      </c>
      <c r="K918" s="11"/>
      <c r="L918" s="11"/>
      <c r="M918" s="11"/>
      <c r="O918" s="12">
        <v>438859378.81999999</v>
      </c>
      <c r="P918" s="12"/>
      <c r="Q918" s="12"/>
      <c r="R918" s="12"/>
      <c r="S918" s="12"/>
      <c r="U918" s="12">
        <v>50673598</v>
      </c>
      <c r="V918" s="12"/>
      <c r="W918" s="12"/>
      <c r="X918" s="12"/>
      <c r="Z918" s="12">
        <v>224680340.62</v>
      </c>
      <c r="AA918" s="12"/>
      <c r="AB918" s="12"/>
      <c r="AD918" s="12">
        <v>23296724.25</v>
      </c>
      <c r="AE918" s="12"/>
      <c r="AF918" s="12"/>
      <c r="AG918" s="12"/>
      <c r="AH918" s="12"/>
      <c r="AJ918" s="12">
        <v>170729498.24000001</v>
      </c>
      <c r="AK918" s="12"/>
      <c r="AM918" s="12">
        <v>555510931.10000002</v>
      </c>
      <c r="AN918" s="12"/>
      <c r="AO918" s="12"/>
      <c r="AQ918" s="12">
        <v>1112530418.6600001</v>
      </c>
      <c r="AR918" s="12"/>
      <c r="AS918" s="12"/>
      <c r="AT918" s="12"/>
      <c r="AU918" s="12"/>
      <c r="AW918" s="12">
        <v>1856325542.6900001</v>
      </c>
      <c r="AX918" s="12"/>
      <c r="AY918" s="12"/>
      <c r="AZ918" s="12"/>
    </row>
    <row r="919" spans="2:52" ht="6" customHeight="1" x14ac:dyDescent="0.2"/>
    <row r="920" spans="2:52" ht="13.5" customHeight="1" x14ac:dyDescent="0.2">
      <c r="J920" s="11" t="s">
        <v>15</v>
      </c>
      <c r="K920" s="11"/>
      <c r="L920" s="11"/>
      <c r="M920" s="11"/>
      <c r="O920" s="12">
        <v>-26092378.82</v>
      </c>
      <c r="P920" s="12"/>
      <c r="Q920" s="12"/>
      <c r="R920" s="12"/>
      <c r="S920" s="12"/>
      <c r="U920" s="12">
        <v>-11608698</v>
      </c>
      <c r="V920" s="12"/>
      <c r="W920" s="12"/>
      <c r="X920" s="12"/>
      <c r="Z920" s="12">
        <v>245477.88</v>
      </c>
      <c r="AA920" s="12"/>
      <c r="AB920" s="12"/>
      <c r="AD920" s="12">
        <v>290443.21999999997</v>
      </c>
      <c r="AE920" s="12"/>
      <c r="AF920" s="12"/>
      <c r="AG920" s="12"/>
      <c r="AH920" s="12"/>
      <c r="AJ920" s="12">
        <v>3.9</v>
      </c>
      <c r="AK920" s="12"/>
      <c r="AM920" s="12">
        <v>25607020.899999999</v>
      </c>
      <c r="AN920" s="12"/>
      <c r="AO920" s="12"/>
      <c r="AQ920" s="12">
        <v>-1986547.56</v>
      </c>
      <c r="AR920" s="12"/>
      <c r="AS920" s="12"/>
      <c r="AT920" s="12"/>
      <c r="AU920" s="12"/>
      <c r="AW920" s="12">
        <v>707045168.51999998</v>
      </c>
      <c r="AX920" s="12"/>
      <c r="AY920" s="12"/>
      <c r="AZ920" s="12"/>
    </row>
    <row r="921" spans="2:52" ht="6.75" customHeight="1" x14ac:dyDescent="0.2"/>
    <row r="922" spans="2:52" ht="153.75" customHeight="1" x14ac:dyDescent="0.2"/>
    <row r="923" spans="2:52" ht="12" customHeight="1" x14ac:dyDescent="0.2"/>
    <row r="924" spans="2:52" ht="9.75" customHeight="1" x14ac:dyDescent="0.2">
      <c r="B924" s="13" t="s">
        <v>138</v>
      </c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2:52" ht="13.5" customHeight="1" x14ac:dyDescent="0.2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AM925" s="14" t="s">
        <v>139</v>
      </c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</row>
    <row r="926" spans="2:52" ht="6" customHeight="1" x14ac:dyDescent="0.2"/>
    <row r="927" spans="2:52" ht="13.5" customHeight="1" x14ac:dyDescent="0.2">
      <c r="W927" s="15" t="s">
        <v>140</v>
      </c>
      <c r="X927" s="15"/>
      <c r="Y927" s="15"/>
      <c r="Z927" s="15"/>
      <c r="AA927" s="15"/>
      <c r="AB927" s="15"/>
      <c r="AC927" s="15"/>
      <c r="AD927" s="15"/>
      <c r="AE927" s="15"/>
      <c r="AM927" s="15" t="s">
        <v>141</v>
      </c>
      <c r="AN927" s="15"/>
      <c r="AO927" s="15"/>
      <c r="AP927" s="15"/>
      <c r="AQ927" s="15"/>
      <c r="AS927" s="15" t="s">
        <v>142</v>
      </c>
      <c r="AT927" s="15"/>
      <c r="AU927" s="15"/>
      <c r="AV927" s="15"/>
      <c r="AW927" s="15"/>
      <c r="AX927" s="15"/>
    </row>
    <row r="928" spans="2:52" ht="23.25" customHeight="1" x14ac:dyDescent="0.2"/>
  </sheetData>
  <mergeCells count="4567">
    <mergeCell ref="H2:AZ3"/>
    <mergeCell ref="H4:AZ5"/>
    <mergeCell ref="F8:L9"/>
    <mergeCell ref="P8:R9"/>
    <mergeCell ref="V8:X9"/>
    <mergeCell ref="AA8:AB9"/>
    <mergeCell ref="AE8:AH9"/>
    <mergeCell ref="AJ8:AK9"/>
    <mergeCell ref="AM8:AO9"/>
    <mergeCell ref="AQ8:AT9"/>
    <mergeCell ref="AW11:AZ11"/>
    <mergeCell ref="J12:M12"/>
    <mergeCell ref="O12:S12"/>
    <mergeCell ref="U12:X12"/>
    <mergeCell ref="Z12:AB12"/>
    <mergeCell ref="AD12:AH12"/>
    <mergeCell ref="AJ12:AK12"/>
    <mergeCell ref="AM12:AO12"/>
    <mergeCell ref="AQ12:AU12"/>
    <mergeCell ref="AW12:AZ12"/>
    <mergeCell ref="AX8:AZ9"/>
    <mergeCell ref="C11:I16"/>
    <mergeCell ref="J11:M11"/>
    <mergeCell ref="O11:S11"/>
    <mergeCell ref="U11:X11"/>
    <mergeCell ref="Z11:AB11"/>
    <mergeCell ref="AD11:AH11"/>
    <mergeCell ref="AJ11:AK11"/>
    <mergeCell ref="AM11:AO11"/>
    <mergeCell ref="AQ11:AU11"/>
    <mergeCell ref="AQ16:AU17"/>
    <mergeCell ref="AW16:AZ17"/>
    <mergeCell ref="D19:I24"/>
    <mergeCell ref="J19:M19"/>
    <mergeCell ref="O19:S19"/>
    <mergeCell ref="U19:X19"/>
    <mergeCell ref="Z19:AB19"/>
    <mergeCell ref="AD19:AH19"/>
    <mergeCell ref="AJ19:AK19"/>
    <mergeCell ref="AM19:AO19"/>
    <mergeCell ref="AM14:AO14"/>
    <mergeCell ref="AQ14:AU14"/>
    <mergeCell ref="AW14:AZ14"/>
    <mergeCell ref="J16:M17"/>
    <mergeCell ref="O16:S17"/>
    <mergeCell ref="U16:X17"/>
    <mergeCell ref="Z16:AB17"/>
    <mergeCell ref="AD16:AH17"/>
    <mergeCell ref="AJ16:AK17"/>
    <mergeCell ref="AM16:AO17"/>
    <mergeCell ref="J14:M14"/>
    <mergeCell ref="O14:S14"/>
    <mergeCell ref="U14:X14"/>
    <mergeCell ref="Z14:AB14"/>
    <mergeCell ref="AD14:AH14"/>
    <mergeCell ref="AJ14:AK14"/>
    <mergeCell ref="AW20:AZ20"/>
    <mergeCell ref="J22:M22"/>
    <mergeCell ref="O22:S22"/>
    <mergeCell ref="U22:X22"/>
    <mergeCell ref="Z22:AB22"/>
    <mergeCell ref="AD22:AH22"/>
    <mergeCell ref="AJ22:AK22"/>
    <mergeCell ref="AM22:AO22"/>
    <mergeCell ref="AQ22:AU22"/>
    <mergeCell ref="AW22:AZ22"/>
    <mergeCell ref="AQ19:AU19"/>
    <mergeCell ref="AW19:AZ19"/>
    <mergeCell ref="J20:M20"/>
    <mergeCell ref="O20:S20"/>
    <mergeCell ref="U20:X20"/>
    <mergeCell ref="Z20:AB20"/>
    <mergeCell ref="AD20:AH20"/>
    <mergeCell ref="AJ20:AK20"/>
    <mergeCell ref="AM20:AO20"/>
    <mergeCell ref="AQ20:AU20"/>
    <mergeCell ref="AM27:AO27"/>
    <mergeCell ref="AQ27:AU27"/>
    <mergeCell ref="AW27:AZ27"/>
    <mergeCell ref="J29:M29"/>
    <mergeCell ref="O29:S29"/>
    <mergeCell ref="U29:X29"/>
    <mergeCell ref="Z29:AB29"/>
    <mergeCell ref="AD29:AH29"/>
    <mergeCell ref="AJ29:AK29"/>
    <mergeCell ref="AM29:AO29"/>
    <mergeCell ref="AM24:AO25"/>
    <mergeCell ref="AQ24:AU25"/>
    <mergeCell ref="AW24:AZ25"/>
    <mergeCell ref="D27:I32"/>
    <mergeCell ref="J27:M27"/>
    <mergeCell ref="O27:S27"/>
    <mergeCell ref="U27:X27"/>
    <mergeCell ref="Z27:AB27"/>
    <mergeCell ref="AD27:AH27"/>
    <mergeCell ref="AJ27:AK27"/>
    <mergeCell ref="J24:M25"/>
    <mergeCell ref="O24:S25"/>
    <mergeCell ref="U24:X25"/>
    <mergeCell ref="Z24:AB25"/>
    <mergeCell ref="AD24:AH25"/>
    <mergeCell ref="AJ24:AK25"/>
    <mergeCell ref="AW30:AZ30"/>
    <mergeCell ref="J32:M32"/>
    <mergeCell ref="O32:S32"/>
    <mergeCell ref="U32:X32"/>
    <mergeCell ref="Z32:AB32"/>
    <mergeCell ref="AD32:AH32"/>
    <mergeCell ref="AJ32:AK32"/>
    <mergeCell ref="AM32:AO32"/>
    <mergeCell ref="AQ32:AU32"/>
    <mergeCell ref="AW32:AZ32"/>
    <mergeCell ref="AQ29:AU29"/>
    <mergeCell ref="AW29:AZ29"/>
    <mergeCell ref="J30:M30"/>
    <mergeCell ref="O30:S30"/>
    <mergeCell ref="U30:X30"/>
    <mergeCell ref="Z30:AB30"/>
    <mergeCell ref="AD30:AH30"/>
    <mergeCell ref="AJ30:AK30"/>
    <mergeCell ref="AM30:AO30"/>
    <mergeCell ref="AQ30:AU30"/>
    <mergeCell ref="AM36:AO36"/>
    <mergeCell ref="AQ36:AU36"/>
    <mergeCell ref="AW36:AZ36"/>
    <mergeCell ref="J37:M37"/>
    <mergeCell ref="O37:S37"/>
    <mergeCell ref="U37:X37"/>
    <mergeCell ref="Z37:AB37"/>
    <mergeCell ref="AD37:AH37"/>
    <mergeCell ref="AJ37:AK37"/>
    <mergeCell ref="AM37:AO37"/>
    <mergeCell ref="AJ34:AK34"/>
    <mergeCell ref="AM34:AO34"/>
    <mergeCell ref="AQ34:AU34"/>
    <mergeCell ref="AW34:AZ34"/>
    <mergeCell ref="J36:M36"/>
    <mergeCell ref="O36:S36"/>
    <mergeCell ref="U36:X36"/>
    <mergeCell ref="Z36:AB36"/>
    <mergeCell ref="AD36:AH36"/>
    <mergeCell ref="AJ36:AK36"/>
    <mergeCell ref="J34:M34"/>
    <mergeCell ref="O34:S34"/>
    <mergeCell ref="U34:X34"/>
    <mergeCell ref="Z34:AB34"/>
    <mergeCell ref="AD34:AH34"/>
    <mergeCell ref="AW39:AZ39"/>
    <mergeCell ref="D41:I46"/>
    <mergeCell ref="J41:M41"/>
    <mergeCell ref="O41:S41"/>
    <mergeCell ref="U41:X41"/>
    <mergeCell ref="Z41:AB41"/>
    <mergeCell ref="AD41:AH41"/>
    <mergeCell ref="AJ41:AK41"/>
    <mergeCell ref="AM41:AO41"/>
    <mergeCell ref="AQ41:AU41"/>
    <mergeCell ref="AQ37:AU37"/>
    <mergeCell ref="AW37:AZ37"/>
    <mergeCell ref="J39:M39"/>
    <mergeCell ref="O39:S39"/>
    <mergeCell ref="U39:X39"/>
    <mergeCell ref="Z39:AB39"/>
    <mergeCell ref="AD39:AH39"/>
    <mergeCell ref="AJ39:AK39"/>
    <mergeCell ref="AM39:AO39"/>
    <mergeCell ref="AQ39:AU39"/>
    <mergeCell ref="D34:I39"/>
    <mergeCell ref="AM44:AO44"/>
    <mergeCell ref="AQ44:AU44"/>
    <mergeCell ref="AW44:AZ44"/>
    <mergeCell ref="J46:M46"/>
    <mergeCell ref="O46:S46"/>
    <mergeCell ref="U46:X46"/>
    <mergeCell ref="Z46:AB46"/>
    <mergeCell ref="AD46:AH46"/>
    <mergeCell ref="AJ46:AK46"/>
    <mergeCell ref="AM46:AO46"/>
    <mergeCell ref="J44:M44"/>
    <mergeCell ref="O44:S44"/>
    <mergeCell ref="U44:X44"/>
    <mergeCell ref="Z44:AB44"/>
    <mergeCell ref="AD44:AH44"/>
    <mergeCell ref="AJ44:AK44"/>
    <mergeCell ref="AW41:AZ41"/>
    <mergeCell ref="J43:M43"/>
    <mergeCell ref="O43:S43"/>
    <mergeCell ref="U43:X43"/>
    <mergeCell ref="Z43:AB43"/>
    <mergeCell ref="AD43:AH43"/>
    <mergeCell ref="AJ43:AK43"/>
    <mergeCell ref="AM43:AO43"/>
    <mergeCell ref="AQ43:AU43"/>
    <mergeCell ref="AW43:AZ43"/>
    <mergeCell ref="AQ48:AU48"/>
    <mergeCell ref="AW48:AZ48"/>
    <mergeCell ref="J50:M50"/>
    <mergeCell ref="O50:S50"/>
    <mergeCell ref="U50:X50"/>
    <mergeCell ref="Z50:AB50"/>
    <mergeCell ref="AD50:AH50"/>
    <mergeCell ref="AJ50:AK50"/>
    <mergeCell ref="AM50:AO50"/>
    <mergeCell ref="AQ50:AU50"/>
    <mergeCell ref="AQ46:AU46"/>
    <mergeCell ref="AW46:AZ46"/>
    <mergeCell ref="D48:I53"/>
    <mergeCell ref="J48:M48"/>
    <mergeCell ref="O48:S48"/>
    <mergeCell ref="U48:X48"/>
    <mergeCell ref="Z48:AB48"/>
    <mergeCell ref="AD48:AH48"/>
    <mergeCell ref="AJ48:AK48"/>
    <mergeCell ref="AM48:AO48"/>
    <mergeCell ref="AM53:AO53"/>
    <mergeCell ref="AQ53:AU53"/>
    <mergeCell ref="AW53:AZ53"/>
    <mergeCell ref="D55:I60"/>
    <mergeCell ref="J55:M55"/>
    <mergeCell ref="O55:S55"/>
    <mergeCell ref="U55:X55"/>
    <mergeCell ref="Z55:AB55"/>
    <mergeCell ref="AD55:AH55"/>
    <mergeCell ref="AJ55:AK55"/>
    <mergeCell ref="J53:M53"/>
    <mergeCell ref="O53:S53"/>
    <mergeCell ref="U53:X53"/>
    <mergeCell ref="Z53:AB53"/>
    <mergeCell ref="AD53:AH53"/>
    <mergeCell ref="AJ53:AK53"/>
    <mergeCell ref="AW50:AZ50"/>
    <mergeCell ref="J51:M51"/>
    <mergeCell ref="O51:S51"/>
    <mergeCell ref="U51:X51"/>
    <mergeCell ref="Z51:AB51"/>
    <mergeCell ref="AD51:AH51"/>
    <mergeCell ref="AJ51:AK51"/>
    <mergeCell ref="AM51:AO51"/>
    <mergeCell ref="AQ51:AU51"/>
    <mergeCell ref="AW51:AZ51"/>
    <mergeCell ref="AQ56:AU56"/>
    <mergeCell ref="AW56:AZ56"/>
    <mergeCell ref="J58:M58"/>
    <mergeCell ref="O58:S58"/>
    <mergeCell ref="U58:X58"/>
    <mergeCell ref="Z58:AB58"/>
    <mergeCell ref="AD58:AH58"/>
    <mergeCell ref="AJ58:AK58"/>
    <mergeCell ref="AM58:AO58"/>
    <mergeCell ref="AM55:AO55"/>
    <mergeCell ref="AQ55:AU55"/>
    <mergeCell ref="AW55:AZ55"/>
    <mergeCell ref="J56:M56"/>
    <mergeCell ref="O56:S56"/>
    <mergeCell ref="U56:X56"/>
    <mergeCell ref="Z56:AB56"/>
    <mergeCell ref="AD56:AH56"/>
    <mergeCell ref="AJ56:AK56"/>
    <mergeCell ref="AM56:AO56"/>
    <mergeCell ref="AJ63:AK63"/>
    <mergeCell ref="AM63:AO63"/>
    <mergeCell ref="AQ63:AU63"/>
    <mergeCell ref="AW63:AZ63"/>
    <mergeCell ref="J65:M65"/>
    <mergeCell ref="O65:S65"/>
    <mergeCell ref="U65:X65"/>
    <mergeCell ref="Z65:AB65"/>
    <mergeCell ref="AD65:AH65"/>
    <mergeCell ref="AJ65:AK65"/>
    <mergeCell ref="AW58:AZ58"/>
    <mergeCell ref="J60:M61"/>
    <mergeCell ref="O60:S61"/>
    <mergeCell ref="U60:X61"/>
    <mergeCell ref="Z60:AB61"/>
    <mergeCell ref="AD60:AH61"/>
    <mergeCell ref="AJ60:AK61"/>
    <mergeCell ref="AM60:AO61"/>
    <mergeCell ref="AQ60:AU61"/>
    <mergeCell ref="AW60:AZ61"/>
    <mergeCell ref="AQ66:AU66"/>
    <mergeCell ref="AW66:AZ66"/>
    <mergeCell ref="J68:M68"/>
    <mergeCell ref="O68:S68"/>
    <mergeCell ref="U68:X68"/>
    <mergeCell ref="Z68:AB68"/>
    <mergeCell ref="AD68:AH68"/>
    <mergeCell ref="AJ68:AK68"/>
    <mergeCell ref="AM68:AO68"/>
    <mergeCell ref="AQ68:AU68"/>
    <mergeCell ref="AM65:AO65"/>
    <mergeCell ref="AQ65:AU65"/>
    <mergeCell ref="AW65:AZ65"/>
    <mergeCell ref="J66:M66"/>
    <mergeCell ref="O66:S66"/>
    <mergeCell ref="U66:X66"/>
    <mergeCell ref="AQ58:AU58"/>
    <mergeCell ref="Z66:AB66"/>
    <mergeCell ref="AD66:AH66"/>
    <mergeCell ref="AJ66:AK66"/>
    <mergeCell ref="AM66:AO66"/>
    <mergeCell ref="AW70:AZ70"/>
    <mergeCell ref="J72:M72"/>
    <mergeCell ref="O72:S72"/>
    <mergeCell ref="U72:X72"/>
    <mergeCell ref="Z72:AB72"/>
    <mergeCell ref="AD72:AH72"/>
    <mergeCell ref="AJ72:AK72"/>
    <mergeCell ref="AM72:AO72"/>
    <mergeCell ref="AQ72:AU72"/>
    <mergeCell ref="AW72:AZ72"/>
    <mergeCell ref="AW68:AZ68"/>
    <mergeCell ref="D70:I75"/>
    <mergeCell ref="J70:M70"/>
    <mergeCell ref="O70:S70"/>
    <mergeCell ref="U70:X70"/>
    <mergeCell ref="Z70:AB70"/>
    <mergeCell ref="AD70:AH70"/>
    <mergeCell ref="AJ70:AK70"/>
    <mergeCell ref="AM70:AO70"/>
    <mergeCell ref="AQ70:AU70"/>
    <mergeCell ref="AQ75:AU75"/>
    <mergeCell ref="AW75:AZ75"/>
    <mergeCell ref="D63:I68"/>
    <mergeCell ref="J63:M63"/>
    <mergeCell ref="O63:S63"/>
    <mergeCell ref="U63:X63"/>
    <mergeCell ref="Z63:AB63"/>
    <mergeCell ref="AD63:AH63"/>
    <mergeCell ref="D77:I82"/>
    <mergeCell ref="J77:M77"/>
    <mergeCell ref="O77:S77"/>
    <mergeCell ref="U77:X77"/>
    <mergeCell ref="Z77:AB77"/>
    <mergeCell ref="AD77:AH77"/>
    <mergeCell ref="AJ77:AK77"/>
    <mergeCell ref="AM77:AO77"/>
    <mergeCell ref="AM73:AO73"/>
    <mergeCell ref="AQ73:AU73"/>
    <mergeCell ref="AW73:AZ73"/>
    <mergeCell ref="J75:M75"/>
    <mergeCell ref="O75:S75"/>
    <mergeCell ref="U75:X75"/>
    <mergeCell ref="Z75:AB75"/>
    <mergeCell ref="AD75:AH75"/>
    <mergeCell ref="AJ75:AK75"/>
    <mergeCell ref="AM75:AO75"/>
    <mergeCell ref="J73:M73"/>
    <mergeCell ref="O73:S73"/>
    <mergeCell ref="U73:X73"/>
    <mergeCell ref="Z73:AB73"/>
    <mergeCell ref="AD73:AH73"/>
    <mergeCell ref="AJ73:AK73"/>
    <mergeCell ref="AW78:AZ78"/>
    <mergeCell ref="J80:M80"/>
    <mergeCell ref="O80:S80"/>
    <mergeCell ref="U80:X80"/>
    <mergeCell ref="Z80:AB80"/>
    <mergeCell ref="AD80:AH80"/>
    <mergeCell ref="AJ80:AK80"/>
    <mergeCell ref="AM80:AO80"/>
    <mergeCell ref="AQ80:AU80"/>
    <mergeCell ref="AW80:AZ80"/>
    <mergeCell ref="AQ77:AU77"/>
    <mergeCell ref="AW77:AZ77"/>
    <mergeCell ref="J78:M78"/>
    <mergeCell ref="O78:S78"/>
    <mergeCell ref="U78:X78"/>
    <mergeCell ref="Z78:AB78"/>
    <mergeCell ref="AD78:AH78"/>
    <mergeCell ref="AJ78:AK78"/>
    <mergeCell ref="AM78:AO78"/>
    <mergeCell ref="AQ78:AU78"/>
    <mergeCell ref="AM85:AO85"/>
    <mergeCell ref="AQ85:AU85"/>
    <mergeCell ref="AW85:AZ85"/>
    <mergeCell ref="J87:M87"/>
    <mergeCell ref="O87:S87"/>
    <mergeCell ref="U87:X87"/>
    <mergeCell ref="Z87:AB87"/>
    <mergeCell ref="AD87:AH87"/>
    <mergeCell ref="AJ87:AK87"/>
    <mergeCell ref="AM87:AO87"/>
    <mergeCell ref="AM82:AO83"/>
    <mergeCell ref="AQ82:AU83"/>
    <mergeCell ref="AW82:AZ83"/>
    <mergeCell ref="D85:I90"/>
    <mergeCell ref="J85:M85"/>
    <mergeCell ref="O85:S85"/>
    <mergeCell ref="U85:X85"/>
    <mergeCell ref="Z85:AB85"/>
    <mergeCell ref="AD85:AH85"/>
    <mergeCell ref="AJ85:AK85"/>
    <mergeCell ref="J82:M83"/>
    <mergeCell ref="O82:S83"/>
    <mergeCell ref="U82:X83"/>
    <mergeCell ref="Z82:AB83"/>
    <mergeCell ref="AD82:AH83"/>
    <mergeCell ref="AJ82:AK83"/>
    <mergeCell ref="AW88:AZ88"/>
    <mergeCell ref="J90:M90"/>
    <mergeCell ref="O90:S90"/>
    <mergeCell ref="U90:X90"/>
    <mergeCell ref="Z90:AB90"/>
    <mergeCell ref="AD90:AH90"/>
    <mergeCell ref="AJ90:AK90"/>
    <mergeCell ref="AM90:AO90"/>
    <mergeCell ref="AQ90:AU90"/>
    <mergeCell ref="AW90:AZ90"/>
    <mergeCell ref="AQ87:AU87"/>
    <mergeCell ref="AW87:AZ87"/>
    <mergeCell ref="J88:M88"/>
    <mergeCell ref="O88:S88"/>
    <mergeCell ref="U88:X88"/>
    <mergeCell ref="Z88:AB88"/>
    <mergeCell ref="AD88:AH88"/>
    <mergeCell ref="AJ88:AK88"/>
    <mergeCell ref="AM88:AO88"/>
    <mergeCell ref="AQ88:AU88"/>
    <mergeCell ref="AM94:AO94"/>
    <mergeCell ref="AQ94:AU94"/>
    <mergeCell ref="AW94:AZ94"/>
    <mergeCell ref="J95:M95"/>
    <mergeCell ref="O95:S95"/>
    <mergeCell ref="U95:X95"/>
    <mergeCell ref="Z95:AB95"/>
    <mergeCell ref="AD95:AH95"/>
    <mergeCell ref="AJ95:AK95"/>
    <mergeCell ref="AM95:AO95"/>
    <mergeCell ref="AJ92:AK92"/>
    <mergeCell ref="AM92:AO92"/>
    <mergeCell ref="AQ92:AU92"/>
    <mergeCell ref="AW92:AZ92"/>
    <mergeCell ref="J94:M94"/>
    <mergeCell ref="O94:S94"/>
    <mergeCell ref="U94:X94"/>
    <mergeCell ref="Z94:AB94"/>
    <mergeCell ref="AD94:AH94"/>
    <mergeCell ref="AJ94:AK94"/>
    <mergeCell ref="J92:M92"/>
    <mergeCell ref="O92:S92"/>
    <mergeCell ref="U92:X92"/>
    <mergeCell ref="Z92:AB92"/>
    <mergeCell ref="AD92:AH92"/>
    <mergeCell ref="AW97:AZ97"/>
    <mergeCell ref="D99:I104"/>
    <mergeCell ref="J99:M99"/>
    <mergeCell ref="O99:S99"/>
    <mergeCell ref="U99:X99"/>
    <mergeCell ref="Z99:AB99"/>
    <mergeCell ref="AD99:AH99"/>
    <mergeCell ref="AJ99:AK99"/>
    <mergeCell ref="AM99:AO99"/>
    <mergeCell ref="AQ99:AU99"/>
    <mergeCell ref="AQ95:AU95"/>
    <mergeCell ref="AW95:AZ95"/>
    <mergeCell ref="J97:M97"/>
    <mergeCell ref="O97:S97"/>
    <mergeCell ref="U97:X97"/>
    <mergeCell ref="Z97:AB97"/>
    <mergeCell ref="AD97:AH97"/>
    <mergeCell ref="AJ97:AK97"/>
    <mergeCell ref="AM97:AO97"/>
    <mergeCell ref="AQ97:AU97"/>
    <mergeCell ref="D92:I97"/>
    <mergeCell ref="AM102:AO102"/>
    <mergeCell ref="AQ102:AU102"/>
    <mergeCell ref="AW102:AZ102"/>
    <mergeCell ref="J104:M105"/>
    <mergeCell ref="O104:S105"/>
    <mergeCell ref="U104:X105"/>
    <mergeCell ref="Z104:AB105"/>
    <mergeCell ref="AD104:AH105"/>
    <mergeCell ref="AJ104:AK105"/>
    <mergeCell ref="AM104:AO105"/>
    <mergeCell ref="J102:M102"/>
    <mergeCell ref="O102:S102"/>
    <mergeCell ref="U102:X102"/>
    <mergeCell ref="Z102:AB102"/>
    <mergeCell ref="AD102:AH102"/>
    <mergeCell ref="AJ102:AK102"/>
    <mergeCell ref="AW99:AZ99"/>
    <mergeCell ref="J100:M100"/>
    <mergeCell ref="O100:S100"/>
    <mergeCell ref="U100:X100"/>
    <mergeCell ref="Z100:AB100"/>
    <mergeCell ref="AD100:AH100"/>
    <mergeCell ref="AJ100:AK100"/>
    <mergeCell ref="AM100:AO100"/>
    <mergeCell ref="AQ100:AU100"/>
    <mergeCell ref="AW100:AZ100"/>
    <mergeCell ref="AQ107:AU107"/>
    <mergeCell ref="AW107:AZ107"/>
    <mergeCell ref="J109:M109"/>
    <mergeCell ref="O109:S109"/>
    <mergeCell ref="U109:X109"/>
    <mergeCell ref="Z109:AB109"/>
    <mergeCell ref="AD109:AH109"/>
    <mergeCell ref="AJ109:AK109"/>
    <mergeCell ref="AM109:AO109"/>
    <mergeCell ref="AQ109:AU109"/>
    <mergeCell ref="AQ104:AU105"/>
    <mergeCell ref="AW104:AZ105"/>
    <mergeCell ref="D107:I112"/>
    <mergeCell ref="J107:M107"/>
    <mergeCell ref="O107:S107"/>
    <mergeCell ref="U107:X107"/>
    <mergeCell ref="Z107:AB107"/>
    <mergeCell ref="AD107:AH107"/>
    <mergeCell ref="AJ107:AK107"/>
    <mergeCell ref="AM107:AO107"/>
    <mergeCell ref="AM112:AO112"/>
    <mergeCell ref="AQ112:AU112"/>
    <mergeCell ref="AW112:AZ112"/>
    <mergeCell ref="D114:I119"/>
    <mergeCell ref="J114:M114"/>
    <mergeCell ref="O114:S114"/>
    <mergeCell ref="U114:X114"/>
    <mergeCell ref="Z114:AB114"/>
    <mergeCell ref="AD114:AH114"/>
    <mergeCell ref="AJ114:AK114"/>
    <mergeCell ref="J112:M112"/>
    <mergeCell ref="O112:S112"/>
    <mergeCell ref="U112:X112"/>
    <mergeCell ref="Z112:AB112"/>
    <mergeCell ref="AD112:AH112"/>
    <mergeCell ref="AJ112:AK112"/>
    <mergeCell ref="AW109:AZ109"/>
    <mergeCell ref="J110:M110"/>
    <mergeCell ref="O110:S110"/>
    <mergeCell ref="U110:X110"/>
    <mergeCell ref="Z110:AB110"/>
    <mergeCell ref="AD110:AH110"/>
    <mergeCell ref="AJ110:AK110"/>
    <mergeCell ref="AM110:AO110"/>
    <mergeCell ref="AQ110:AU110"/>
    <mergeCell ref="AW110:AZ110"/>
    <mergeCell ref="AQ115:AU115"/>
    <mergeCell ref="AW115:AZ115"/>
    <mergeCell ref="J117:M117"/>
    <mergeCell ref="O117:S117"/>
    <mergeCell ref="U117:X117"/>
    <mergeCell ref="Z117:AB117"/>
    <mergeCell ref="AD117:AH117"/>
    <mergeCell ref="AJ117:AK117"/>
    <mergeCell ref="AM117:AO117"/>
    <mergeCell ref="AM114:AO114"/>
    <mergeCell ref="AQ114:AU114"/>
    <mergeCell ref="AW114:AZ114"/>
    <mergeCell ref="J115:M115"/>
    <mergeCell ref="O115:S115"/>
    <mergeCell ref="U115:X115"/>
    <mergeCell ref="Z115:AB115"/>
    <mergeCell ref="AD115:AH115"/>
    <mergeCell ref="AJ115:AK115"/>
    <mergeCell ref="AM115:AO115"/>
    <mergeCell ref="AJ122:AK122"/>
    <mergeCell ref="AM122:AO122"/>
    <mergeCell ref="AQ122:AU122"/>
    <mergeCell ref="AW122:AZ122"/>
    <mergeCell ref="J124:M124"/>
    <mergeCell ref="O124:S124"/>
    <mergeCell ref="U124:X124"/>
    <mergeCell ref="Z124:AB124"/>
    <mergeCell ref="AD124:AH124"/>
    <mergeCell ref="AJ124:AK124"/>
    <mergeCell ref="AW117:AZ117"/>
    <mergeCell ref="J119:M120"/>
    <mergeCell ref="O119:S120"/>
    <mergeCell ref="U119:X120"/>
    <mergeCell ref="Z119:AB120"/>
    <mergeCell ref="AD119:AH120"/>
    <mergeCell ref="AJ119:AK120"/>
    <mergeCell ref="AM119:AO120"/>
    <mergeCell ref="AQ119:AU120"/>
    <mergeCell ref="AW119:AZ120"/>
    <mergeCell ref="AQ125:AU125"/>
    <mergeCell ref="AW125:AZ125"/>
    <mergeCell ref="J127:M127"/>
    <mergeCell ref="O127:S127"/>
    <mergeCell ref="U127:X127"/>
    <mergeCell ref="Z127:AB127"/>
    <mergeCell ref="AD127:AH127"/>
    <mergeCell ref="AJ127:AK127"/>
    <mergeCell ref="AM127:AO127"/>
    <mergeCell ref="AQ127:AU127"/>
    <mergeCell ref="AM124:AO124"/>
    <mergeCell ref="AQ124:AU124"/>
    <mergeCell ref="AW124:AZ124"/>
    <mergeCell ref="J125:M125"/>
    <mergeCell ref="O125:S125"/>
    <mergeCell ref="U125:X125"/>
    <mergeCell ref="AQ117:AU117"/>
    <mergeCell ref="Z125:AB125"/>
    <mergeCell ref="AD125:AH125"/>
    <mergeCell ref="AJ125:AK125"/>
    <mergeCell ref="AM125:AO125"/>
    <mergeCell ref="AW129:AZ129"/>
    <mergeCell ref="J130:M130"/>
    <mergeCell ref="O130:S130"/>
    <mergeCell ref="U130:X130"/>
    <mergeCell ref="Z130:AB130"/>
    <mergeCell ref="AD130:AH130"/>
    <mergeCell ref="AJ130:AK130"/>
    <mergeCell ref="AM130:AO130"/>
    <mergeCell ref="AQ130:AU130"/>
    <mergeCell ref="AW130:AZ130"/>
    <mergeCell ref="AW127:AZ127"/>
    <mergeCell ref="D129:I134"/>
    <mergeCell ref="J129:M129"/>
    <mergeCell ref="O129:S129"/>
    <mergeCell ref="U129:X129"/>
    <mergeCell ref="Z129:AB129"/>
    <mergeCell ref="AD129:AH129"/>
    <mergeCell ref="AJ129:AK129"/>
    <mergeCell ref="AM129:AO129"/>
    <mergeCell ref="AQ129:AU129"/>
    <mergeCell ref="AQ134:AU135"/>
    <mergeCell ref="AW134:AZ135"/>
    <mergeCell ref="D122:I127"/>
    <mergeCell ref="J122:M122"/>
    <mergeCell ref="O122:S122"/>
    <mergeCell ref="U122:X122"/>
    <mergeCell ref="Z122:AB122"/>
    <mergeCell ref="AD122:AH122"/>
    <mergeCell ref="D137:I142"/>
    <mergeCell ref="J137:M137"/>
    <mergeCell ref="O137:S137"/>
    <mergeCell ref="U137:X137"/>
    <mergeCell ref="Z137:AB137"/>
    <mergeCell ref="AD137:AH137"/>
    <mergeCell ref="AJ137:AK137"/>
    <mergeCell ref="AM137:AO137"/>
    <mergeCell ref="AM132:AO132"/>
    <mergeCell ref="AQ132:AU132"/>
    <mergeCell ref="AW132:AZ132"/>
    <mergeCell ref="J134:M135"/>
    <mergeCell ref="O134:S135"/>
    <mergeCell ref="U134:X135"/>
    <mergeCell ref="Z134:AB135"/>
    <mergeCell ref="AD134:AH135"/>
    <mergeCell ref="AJ134:AK135"/>
    <mergeCell ref="AM134:AO135"/>
    <mergeCell ref="J132:M132"/>
    <mergeCell ref="O132:S132"/>
    <mergeCell ref="U132:X132"/>
    <mergeCell ref="Z132:AB132"/>
    <mergeCell ref="AD132:AH132"/>
    <mergeCell ref="AJ132:AK132"/>
    <mergeCell ref="AW139:AZ139"/>
    <mergeCell ref="J140:M140"/>
    <mergeCell ref="O140:S140"/>
    <mergeCell ref="U140:X140"/>
    <mergeCell ref="Z140:AB140"/>
    <mergeCell ref="AD140:AH140"/>
    <mergeCell ref="AJ140:AK140"/>
    <mergeCell ref="AM140:AO140"/>
    <mergeCell ref="AQ140:AU140"/>
    <mergeCell ref="AW140:AZ140"/>
    <mergeCell ref="AQ137:AU137"/>
    <mergeCell ref="AW137:AZ137"/>
    <mergeCell ref="J139:M139"/>
    <mergeCell ref="O139:S139"/>
    <mergeCell ref="U139:X139"/>
    <mergeCell ref="Z139:AB139"/>
    <mergeCell ref="AD139:AH139"/>
    <mergeCell ref="AJ139:AK139"/>
    <mergeCell ref="AM139:AO139"/>
    <mergeCell ref="AQ139:AU139"/>
    <mergeCell ref="AM144:AO144"/>
    <mergeCell ref="AQ144:AU144"/>
    <mergeCell ref="AW144:AZ144"/>
    <mergeCell ref="J146:M146"/>
    <mergeCell ref="O146:S146"/>
    <mergeCell ref="U146:X146"/>
    <mergeCell ref="Z146:AB146"/>
    <mergeCell ref="AD146:AH146"/>
    <mergeCell ref="AJ146:AK146"/>
    <mergeCell ref="AM146:AO146"/>
    <mergeCell ref="AM142:AO142"/>
    <mergeCell ref="AQ142:AU142"/>
    <mergeCell ref="AW142:AZ142"/>
    <mergeCell ref="D144:I149"/>
    <mergeCell ref="J144:M144"/>
    <mergeCell ref="O144:S144"/>
    <mergeCell ref="U144:X144"/>
    <mergeCell ref="Z144:AB144"/>
    <mergeCell ref="AD144:AH144"/>
    <mergeCell ref="AJ144:AK144"/>
    <mergeCell ref="J142:M142"/>
    <mergeCell ref="O142:S142"/>
    <mergeCell ref="U142:X142"/>
    <mergeCell ref="Z142:AB142"/>
    <mergeCell ref="AD142:AH142"/>
    <mergeCell ref="AJ142:AK142"/>
    <mergeCell ref="AW147:AZ147"/>
    <mergeCell ref="J149:M149"/>
    <mergeCell ref="O149:S149"/>
    <mergeCell ref="U149:X149"/>
    <mergeCell ref="Z149:AB149"/>
    <mergeCell ref="AD149:AH149"/>
    <mergeCell ref="AJ149:AK149"/>
    <mergeCell ref="AM149:AO149"/>
    <mergeCell ref="AQ149:AU149"/>
    <mergeCell ref="AW149:AZ149"/>
    <mergeCell ref="AQ146:AU146"/>
    <mergeCell ref="AW146:AZ146"/>
    <mergeCell ref="J147:M147"/>
    <mergeCell ref="O147:S147"/>
    <mergeCell ref="U147:X147"/>
    <mergeCell ref="Z147:AB147"/>
    <mergeCell ref="AD147:AH147"/>
    <mergeCell ref="AJ147:AK147"/>
    <mergeCell ref="AM147:AO147"/>
    <mergeCell ref="AQ147:AU147"/>
    <mergeCell ref="AM152:AO152"/>
    <mergeCell ref="AQ152:AU152"/>
    <mergeCell ref="AW152:AZ152"/>
    <mergeCell ref="J154:M154"/>
    <mergeCell ref="O154:S154"/>
    <mergeCell ref="U154:X154"/>
    <mergeCell ref="Z154:AB154"/>
    <mergeCell ref="AD154:AH154"/>
    <mergeCell ref="AJ154:AK154"/>
    <mergeCell ref="AM154:AO154"/>
    <mergeCell ref="AJ151:AK151"/>
    <mergeCell ref="AM151:AO151"/>
    <mergeCell ref="AQ151:AU151"/>
    <mergeCell ref="AW151:AZ151"/>
    <mergeCell ref="J152:M152"/>
    <mergeCell ref="O152:S152"/>
    <mergeCell ref="U152:X152"/>
    <mergeCell ref="Z152:AB152"/>
    <mergeCell ref="AD152:AH152"/>
    <mergeCell ref="AJ152:AK152"/>
    <mergeCell ref="J151:M151"/>
    <mergeCell ref="O151:S151"/>
    <mergeCell ref="U151:X151"/>
    <mergeCell ref="Z151:AB151"/>
    <mergeCell ref="AD151:AH151"/>
    <mergeCell ref="AW156:AZ157"/>
    <mergeCell ref="D159:I164"/>
    <mergeCell ref="J159:M159"/>
    <mergeCell ref="O159:S159"/>
    <mergeCell ref="U159:X159"/>
    <mergeCell ref="Z159:AB159"/>
    <mergeCell ref="AD159:AH159"/>
    <mergeCell ref="AJ159:AK159"/>
    <mergeCell ref="AM159:AO159"/>
    <mergeCell ref="AQ159:AU159"/>
    <mergeCell ref="AQ154:AU154"/>
    <mergeCell ref="AW154:AZ154"/>
    <mergeCell ref="J156:M157"/>
    <mergeCell ref="O156:S157"/>
    <mergeCell ref="U156:X157"/>
    <mergeCell ref="Z156:AB157"/>
    <mergeCell ref="AD156:AH157"/>
    <mergeCell ref="AJ156:AK157"/>
    <mergeCell ref="AM156:AO157"/>
    <mergeCell ref="AQ156:AU157"/>
    <mergeCell ref="D151:I156"/>
    <mergeCell ref="AM162:AO162"/>
    <mergeCell ref="AQ162:AU162"/>
    <mergeCell ref="AW162:AZ162"/>
    <mergeCell ref="J164:M164"/>
    <mergeCell ref="O164:S164"/>
    <mergeCell ref="U164:X164"/>
    <mergeCell ref="Z164:AB164"/>
    <mergeCell ref="AD164:AH164"/>
    <mergeCell ref="AJ164:AK164"/>
    <mergeCell ref="AM164:AO164"/>
    <mergeCell ref="J162:M162"/>
    <mergeCell ref="O162:S162"/>
    <mergeCell ref="U162:X162"/>
    <mergeCell ref="Z162:AB162"/>
    <mergeCell ref="AD162:AH162"/>
    <mergeCell ref="AJ162:AK162"/>
    <mergeCell ref="AW159:AZ159"/>
    <mergeCell ref="J161:M161"/>
    <mergeCell ref="O161:S161"/>
    <mergeCell ref="U161:X161"/>
    <mergeCell ref="Z161:AB161"/>
    <mergeCell ref="AD161:AH161"/>
    <mergeCell ref="AJ161:AK161"/>
    <mergeCell ref="AM161:AO161"/>
    <mergeCell ref="AQ161:AU161"/>
    <mergeCell ref="AW161:AZ161"/>
    <mergeCell ref="AQ166:AU166"/>
    <mergeCell ref="AW166:AZ166"/>
    <mergeCell ref="J168:M168"/>
    <mergeCell ref="O168:S168"/>
    <mergeCell ref="U168:X168"/>
    <mergeCell ref="Z168:AB168"/>
    <mergeCell ref="AD168:AH168"/>
    <mergeCell ref="AJ168:AK168"/>
    <mergeCell ref="AM168:AO168"/>
    <mergeCell ref="AQ168:AU168"/>
    <mergeCell ref="AQ164:AU164"/>
    <mergeCell ref="AW164:AZ164"/>
    <mergeCell ref="D166:I171"/>
    <mergeCell ref="J166:M166"/>
    <mergeCell ref="O166:S166"/>
    <mergeCell ref="U166:X166"/>
    <mergeCell ref="Z166:AB166"/>
    <mergeCell ref="AD166:AH166"/>
    <mergeCell ref="AJ166:AK166"/>
    <mergeCell ref="AM166:AO166"/>
    <mergeCell ref="AM171:AO171"/>
    <mergeCell ref="AQ171:AU171"/>
    <mergeCell ref="AW171:AZ171"/>
    <mergeCell ref="D173:I178"/>
    <mergeCell ref="J173:M173"/>
    <mergeCell ref="O173:S173"/>
    <mergeCell ref="U173:X173"/>
    <mergeCell ref="Z173:AB173"/>
    <mergeCell ref="AD173:AH173"/>
    <mergeCell ref="AJ173:AK173"/>
    <mergeCell ref="J171:M171"/>
    <mergeCell ref="O171:S171"/>
    <mergeCell ref="U171:X171"/>
    <mergeCell ref="Z171:AB171"/>
    <mergeCell ref="AD171:AH171"/>
    <mergeCell ref="AJ171:AK171"/>
    <mergeCell ref="AW168:AZ168"/>
    <mergeCell ref="J169:M169"/>
    <mergeCell ref="O169:S169"/>
    <mergeCell ref="U169:X169"/>
    <mergeCell ref="Z169:AB169"/>
    <mergeCell ref="AD169:AH169"/>
    <mergeCell ref="AJ169:AK169"/>
    <mergeCell ref="AM169:AO169"/>
    <mergeCell ref="AQ169:AU169"/>
    <mergeCell ref="AW169:AZ169"/>
    <mergeCell ref="AQ174:AU174"/>
    <mergeCell ref="AW174:AZ174"/>
    <mergeCell ref="J176:M176"/>
    <mergeCell ref="O176:S176"/>
    <mergeCell ref="U176:X176"/>
    <mergeCell ref="Z176:AB176"/>
    <mergeCell ref="AD176:AH176"/>
    <mergeCell ref="AJ176:AK176"/>
    <mergeCell ref="AM176:AO176"/>
    <mergeCell ref="AM173:AO173"/>
    <mergeCell ref="AQ173:AU173"/>
    <mergeCell ref="AW173:AZ173"/>
    <mergeCell ref="J174:M174"/>
    <mergeCell ref="O174:S174"/>
    <mergeCell ref="U174:X174"/>
    <mergeCell ref="Z174:AB174"/>
    <mergeCell ref="AD174:AH174"/>
    <mergeCell ref="AJ174:AK174"/>
    <mergeCell ref="AM174:AO174"/>
    <mergeCell ref="AJ181:AK181"/>
    <mergeCell ref="AM181:AO181"/>
    <mergeCell ref="AQ181:AU181"/>
    <mergeCell ref="AW181:AZ181"/>
    <mergeCell ref="J183:M183"/>
    <mergeCell ref="O183:S183"/>
    <mergeCell ref="U183:X183"/>
    <mergeCell ref="Z183:AB183"/>
    <mergeCell ref="AD183:AH183"/>
    <mergeCell ref="AJ183:AK183"/>
    <mergeCell ref="AW176:AZ176"/>
    <mergeCell ref="J178:M179"/>
    <mergeCell ref="O178:S179"/>
    <mergeCell ref="U178:X179"/>
    <mergeCell ref="Z178:AB179"/>
    <mergeCell ref="AD178:AH179"/>
    <mergeCell ref="AJ178:AK179"/>
    <mergeCell ref="AM178:AO179"/>
    <mergeCell ref="AQ178:AU179"/>
    <mergeCell ref="AW178:AZ179"/>
    <mergeCell ref="AQ184:AU184"/>
    <mergeCell ref="AW184:AZ184"/>
    <mergeCell ref="J186:M186"/>
    <mergeCell ref="O186:S186"/>
    <mergeCell ref="U186:X186"/>
    <mergeCell ref="Z186:AB186"/>
    <mergeCell ref="AD186:AH186"/>
    <mergeCell ref="AJ186:AK186"/>
    <mergeCell ref="AM186:AO186"/>
    <mergeCell ref="AQ186:AU186"/>
    <mergeCell ref="AM183:AO183"/>
    <mergeCell ref="AQ183:AU183"/>
    <mergeCell ref="AW183:AZ183"/>
    <mergeCell ref="J184:M184"/>
    <mergeCell ref="O184:S184"/>
    <mergeCell ref="U184:X184"/>
    <mergeCell ref="AQ176:AU176"/>
    <mergeCell ref="Z184:AB184"/>
    <mergeCell ref="AD184:AH184"/>
    <mergeCell ref="AJ184:AK184"/>
    <mergeCell ref="AM184:AO184"/>
    <mergeCell ref="AW188:AZ188"/>
    <mergeCell ref="J190:M190"/>
    <mergeCell ref="O190:S190"/>
    <mergeCell ref="U190:X190"/>
    <mergeCell ref="Z190:AB190"/>
    <mergeCell ref="AD190:AH190"/>
    <mergeCell ref="AJ190:AK190"/>
    <mergeCell ref="AM190:AO190"/>
    <mergeCell ref="AQ190:AU190"/>
    <mergeCell ref="AW190:AZ190"/>
    <mergeCell ref="AW186:AZ186"/>
    <mergeCell ref="D188:I193"/>
    <mergeCell ref="J188:M188"/>
    <mergeCell ref="O188:S188"/>
    <mergeCell ref="U188:X188"/>
    <mergeCell ref="Z188:AB188"/>
    <mergeCell ref="AD188:AH188"/>
    <mergeCell ref="AJ188:AK188"/>
    <mergeCell ref="AM188:AO188"/>
    <mergeCell ref="AQ188:AU188"/>
    <mergeCell ref="AQ193:AU193"/>
    <mergeCell ref="AW193:AZ193"/>
    <mergeCell ref="D181:I186"/>
    <mergeCell ref="J181:M181"/>
    <mergeCell ref="O181:S181"/>
    <mergeCell ref="U181:X181"/>
    <mergeCell ref="Z181:AB181"/>
    <mergeCell ref="AD181:AH181"/>
    <mergeCell ref="D195:I200"/>
    <mergeCell ref="J195:M195"/>
    <mergeCell ref="O195:S195"/>
    <mergeCell ref="U195:X195"/>
    <mergeCell ref="Z195:AB195"/>
    <mergeCell ref="AD195:AH195"/>
    <mergeCell ref="AJ195:AK195"/>
    <mergeCell ref="AM195:AO195"/>
    <mergeCell ref="AM191:AO191"/>
    <mergeCell ref="AQ191:AU191"/>
    <mergeCell ref="AW191:AZ191"/>
    <mergeCell ref="J193:M193"/>
    <mergeCell ref="O193:S193"/>
    <mergeCell ref="U193:X193"/>
    <mergeCell ref="Z193:AB193"/>
    <mergeCell ref="AD193:AH193"/>
    <mergeCell ref="AJ193:AK193"/>
    <mergeCell ref="AM193:AO193"/>
    <mergeCell ref="J191:M191"/>
    <mergeCell ref="O191:S191"/>
    <mergeCell ref="U191:X191"/>
    <mergeCell ref="Z191:AB191"/>
    <mergeCell ref="AD191:AH191"/>
    <mergeCell ref="AJ191:AK191"/>
    <mergeCell ref="AW196:AZ196"/>
    <mergeCell ref="J198:M198"/>
    <mergeCell ref="O198:S198"/>
    <mergeCell ref="U198:X198"/>
    <mergeCell ref="Z198:AB198"/>
    <mergeCell ref="AD198:AH198"/>
    <mergeCell ref="AJ198:AK198"/>
    <mergeCell ref="AM198:AO198"/>
    <mergeCell ref="AQ198:AU198"/>
    <mergeCell ref="AW198:AZ198"/>
    <mergeCell ref="AQ195:AU195"/>
    <mergeCell ref="AW195:AZ195"/>
    <mergeCell ref="J196:M196"/>
    <mergeCell ref="O196:S196"/>
    <mergeCell ref="U196:X196"/>
    <mergeCell ref="Z196:AB196"/>
    <mergeCell ref="AD196:AH196"/>
    <mergeCell ref="AJ196:AK196"/>
    <mergeCell ref="AM196:AO196"/>
    <mergeCell ref="AQ196:AU196"/>
    <mergeCell ref="AM203:AO203"/>
    <mergeCell ref="AQ203:AU203"/>
    <mergeCell ref="AW203:AZ203"/>
    <mergeCell ref="J205:M205"/>
    <mergeCell ref="O205:S205"/>
    <mergeCell ref="U205:X205"/>
    <mergeCell ref="Z205:AB205"/>
    <mergeCell ref="AD205:AH205"/>
    <mergeCell ref="AJ205:AK205"/>
    <mergeCell ref="AM205:AO205"/>
    <mergeCell ref="AM200:AO201"/>
    <mergeCell ref="AQ200:AU201"/>
    <mergeCell ref="AW200:AZ201"/>
    <mergeCell ref="D203:I209"/>
    <mergeCell ref="J203:M203"/>
    <mergeCell ref="O203:S203"/>
    <mergeCell ref="U203:X203"/>
    <mergeCell ref="Z203:AB203"/>
    <mergeCell ref="AD203:AH203"/>
    <mergeCell ref="AJ203:AK203"/>
    <mergeCell ref="J200:M201"/>
    <mergeCell ref="O200:S201"/>
    <mergeCell ref="U200:X201"/>
    <mergeCell ref="Z200:AB201"/>
    <mergeCell ref="AD200:AH201"/>
    <mergeCell ref="AJ200:AK201"/>
    <mergeCell ref="AW207:AZ207"/>
    <mergeCell ref="J209:M209"/>
    <mergeCell ref="O209:S209"/>
    <mergeCell ref="U209:X209"/>
    <mergeCell ref="Z209:AB209"/>
    <mergeCell ref="AD209:AH209"/>
    <mergeCell ref="AJ209:AK209"/>
    <mergeCell ref="AM209:AO209"/>
    <mergeCell ref="AQ209:AU209"/>
    <mergeCell ref="AW209:AZ209"/>
    <mergeCell ref="AQ205:AU205"/>
    <mergeCell ref="AW205:AZ205"/>
    <mergeCell ref="J207:M207"/>
    <mergeCell ref="O207:S207"/>
    <mergeCell ref="U207:X207"/>
    <mergeCell ref="Z207:AB207"/>
    <mergeCell ref="AD207:AH207"/>
    <mergeCell ref="AJ207:AK207"/>
    <mergeCell ref="AM207:AO207"/>
    <mergeCell ref="AQ207:AU207"/>
    <mergeCell ref="AM212:AO212"/>
    <mergeCell ref="AQ212:AU212"/>
    <mergeCell ref="AW212:AZ212"/>
    <mergeCell ref="J214:M214"/>
    <mergeCell ref="O214:S214"/>
    <mergeCell ref="U214:X214"/>
    <mergeCell ref="Z214:AB214"/>
    <mergeCell ref="AD214:AH214"/>
    <mergeCell ref="AJ214:AK214"/>
    <mergeCell ref="AM214:AO214"/>
    <mergeCell ref="AJ211:AK211"/>
    <mergeCell ref="AM211:AO211"/>
    <mergeCell ref="AQ211:AU211"/>
    <mergeCell ref="AW211:AZ211"/>
    <mergeCell ref="J212:M212"/>
    <mergeCell ref="O212:S212"/>
    <mergeCell ref="U212:X212"/>
    <mergeCell ref="Z212:AB212"/>
    <mergeCell ref="AD212:AH212"/>
    <mergeCell ref="AJ212:AK212"/>
    <mergeCell ref="J211:M211"/>
    <mergeCell ref="O211:S211"/>
    <mergeCell ref="U211:X211"/>
    <mergeCell ref="Z211:AB211"/>
    <mergeCell ref="AD211:AH211"/>
    <mergeCell ref="AW216:AZ217"/>
    <mergeCell ref="D219:I224"/>
    <mergeCell ref="J219:M219"/>
    <mergeCell ref="O219:S219"/>
    <mergeCell ref="U219:X219"/>
    <mergeCell ref="Z219:AB219"/>
    <mergeCell ref="AD219:AH219"/>
    <mergeCell ref="AJ219:AK219"/>
    <mergeCell ref="AM219:AO219"/>
    <mergeCell ref="AQ219:AU219"/>
    <mergeCell ref="AQ214:AU214"/>
    <mergeCell ref="AW214:AZ214"/>
    <mergeCell ref="J216:M217"/>
    <mergeCell ref="O216:S217"/>
    <mergeCell ref="U216:X217"/>
    <mergeCell ref="Z216:AB217"/>
    <mergeCell ref="AD216:AH217"/>
    <mergeCell ref="AJ216:AK217"/>
    <mergeCell ref="AM216:AO217"/>
    <mergeCell ref="AQ216:AU217"/>
    <mergeCell ref="C211:I216"/>
    <mergeCell ref="AM222:AO222"/>
    <mergeCell ref="AQ222:AU222"/>
    <mergeCell ref="AW222:AZ222"/>
    <mergeCell ref="J224:M225"/>
    <mergeCell ref="O224:S225"/>
    <mergeCell ref="U224:X225"/>
    <mergeCell ref="Z224:AB225"/>
    <mergeCell ref="AD224:AH225"/>
    <mergeCell ref="AJ224:AK225"/>
    <mergeCell ref="AM224:AO225"/>
    <mergeCell ref="J222:M222"/>
    <mergeCell ref="O222:S222"/>
    <mergeCell ref="U222:X222"/>
    <mergeCell ref="Z222:AB222"/>
    <mergeCell ref="AD222:AH222"/>
    <mergeCell ref="AJ222:AK222"/>
    <mergeCell ref="AW219:AZ219"/>
    <mergeCell ref="J220:M220"/>
    <mergeCell ref="O220:S220"/>
    <mergeCell ref="U220:X220"/>
    <mergeCell ref="Z220:AB220"/>
    <mergeCell ref="AD220:AH220"/>
    <mergeCell ref="AJ220:AK220"/>
    <mergeCell ref="AM220:AO220"/>
    <mergeCell ref="AQ220:AU220"/>
    <mergeCell ref="AW220:AZ220"/>
    <mergeCell ref="AQ227:AU227"/>
    <mergeCell ref="AW227:AZ227"/>
    <mergeCell ref="J229:M229"/>
    <mergeCell ref="O229:S229"/>
    <mergeCell ref="U229:X229"/>
    <mergeCell ref="Z229:AB229"/>
    <mergeCell ref="AD229:AH229"/>
    <mergeCell ref="AJ229:AK229"/>
    <mergeCell ref="AM229:AO229"/>
    <mergeCell ref="AQ229:AU229"/>
    <mergeCell ref="AQ224:AU225"/>
    <mergeCell ref="AW224:AZ225"/>
    <mergeCell ref="D227:I232"/>
    <mergeCell ref="J227:M227"/>
    <mergeCell ref="O227:S227"/>
    <mergeCell ref="U227:X227"/>
    <mergeCell ref="Z227:AB227"/>
    <mergeCell ref="AD227:AH227"/>
    <mergeCell ref="AJ227:AK227"/>
    <mergeCell ref="AM227:AO227"/>
    <mergeCell ref="AM232:AO232"/>
    <mergeCell ref="AQ232:AU232"/>
    <mergeCell ref="AW232:AZ232"/>
    <mergeCell ref="D234:I239"/>
    <mergeCell ref="J234:M234"/>
    <mergeCell ref="O234:S234"/>
    <mergeCell ref="U234:X234"/>
    <mergeCell ref="Z234:AB234"/>
    <mergeCell ref="AD234:AH234"/>
    <mergeCell ref="AJ234:AK234"/>
    <mergeCell ref="J232:M232"/>
    <mergeCell ref="O232:S232"/>
    <mergeCell ref="U232:X232"/>
    <mergeCell ref="Z232:AB232"/>
    <mergeCell ref="AD232:AH232"/>
    <mergeCell ref="AJ232:AK232"/>
    <mergeCell ref="AW229:AZ229"/>
    <mergeCell ref="J230:M230"/>
    <mergeCell ref="O230:S230"/>
    <mergeCell ref="U230:X230"/>
    <mergeCell ref="Z230:AB230"/>
    <mergeCell ref="AD230:AH230"/>
    <mergeCell ref="AJ230:AK230"/>
    <mergeCell ref="AM230:AO230"/>
    <mergeCell ref="AQ230:AU230"/>
    <mergeCell ref="AW230:AZ230"/>
    <mergeCell ref="AQ236:AU236"/>
    <mergeCell ref="AW236:AZ236"/>
    <mergeCell ref="J237:M237"/>
    <mergeCell ref="O237:S237"/>
    <mergeCell ref="U237:X237"/>
    <mergeCell ref="Z237:AB237"/>
    <mergeCell ref="AD237:AH237"/>
    <mergeCell ref="AJ237:AK237"/>
    <mergeCell ref="AM237:AO237"/>
    <mergeCell ref="AM234:AO234"/>
    <mergeCell ref="AQ234:AU234"/>
    <mergeCell ref="AW234:AZ234"/>
    <mergeCell ref="J236:M236"/>
    <mergeCell ref="O236:S236"/>
    <mergeCell ref="U236:X236"/>
    <mergeCell ref="Z236:AB236"/>
    <mergeCell ref="AD236:AH236"/>
    <mergeCell ref="AJ236:AK236"/>
    <mergeCell ref="AM236:AO236"/>
    <mergeCell ref="AJ241:AK241"/>
    <mergeCell ref="AM241:AO241"/>
    <mergeCell ref="AQ241:AU241"/>
    <mergeCell ref="AW241:AZ241"/>
    <mergeCell ref="J243:M243"/>
    <mergeCell ref="O243:S243"/>
    <mergeCell ref="U243:X243"/>
    <mergeCell ref="Z243:AB243"/>
    <mergeCell ref="AD243:AH243"/>
    <mergeCell ref="AJ243:AK243"/>
    <mergeCell ref="AW237:AZ237"/>
    <mergeCell ref="J239:M239"/>
    <mergeCell ref="O239:S239"/>
    <mergeCell ref="U239:X239"/>
    <mergeCell ref="Z239:AB239"/>
    <mergeCell ref="AD239:AH239"/>
    <mergeCell ref="AJ239:AK239"/>
    <mergeCell ref="AM239:AO239"/>
    <mergeCell ref="AQ239:AU239"/>
    <mergeCell ref="AW239:AZ239"/>
    <mergeCell ref="AQ244:AU244"/>
    <mergeCell ref="AW244:AZ244"/>
    <mergeCell ref="J246:M246"/>
    <mergeCell ref="O246:S246"/>
    <mergeCell ref="U246:X246"/>
    <mergeCell ref="Z246:AB246"/>
    <mergeCell ref="AD246:AH246"/>
    <mergeCell ref="AJ246:AK246"/>
    <mergeCell ref="AM246:AO246"/>
    <mergeCell ref="AQ246:AU246"/>
    <mergeCell ref="AM243:AO243"/>
    <mergeCell ref="AQ243:AU243"/>
    <mergeCell ref="AW243:AZ243"/>
    <mergeCell ref="J244:M244"/>
    <mergeCell ref="O244:S244"/>
    <mergeCell ref="U244:X244"/>
    <mergeCell ref="AQ237:AU237"/>
    <mergeCell ref="Z244:AB244"/>
    <mergeCell ref="AD244:AH244"/>
    <mergeCell ref="AJ244:AK244"/>
    <mergeCell ref="AM244:AO244"/>
    <mergeCell ref="AW248:AZ248"/>
    <mergeCell ref="J249:M249"/>
    <mergeCell ref="O249:S249"/>
    <mergeCell ref="U249:X249"/>
    <mergeCell ref="Z249:AB249"/>
    <mergeCell ref="AD249:AH249"/>
    <mergeCell ref="AJ249:AK249"/>
    <mergeCell ref="AM249:AO249"/>
    <mergeCell ref="AQ249:AU249"/>
    <mergeCell ref="AW249:AZ249"/>
    <mergeCell ref="AW246:AZ246"/>
    <mergeCell ref="D248:I253"/>
    <mergeCell ref="J248:M248"/>
    <mergeCell ref="O248:S248"/>
    <mergeCell ref="U248:X248"/>
    <mergeCell ref="Z248:AB248"/>
    <mergeCell ref="AD248:AH248"/>
    <mergeCell ref="AJ248:AK248"/>
    <mergeCell ref="AM248:AO248"/>
    <mergeCell ref="AQ248:AU248"/>
    <mergeCell ref="AQ253:AU254"/>
    <mergeCell ref="AW253:AZ254"/>
    <mergeCell ref="D241:I246"/>
    <mergeCell ref="J241:M241"/>
    <mergeCell ref="O241:S241"/>
    <mergeCell ref="U241:X241"/>
    <mergeCell ref="Z241:AB241"/>
    <mergeCell ref="AD241:AH241"/>
    <mergeCell ref="D256:I261"/>
    <mergeCell ref="J256:M256"/>
    <mergeCell ref="O256:S256"/>
    <mergeCell ref="U256:X256"/>
    <mergeCell ref="Z256:AB256"/>
    <mergeCell ref="AD256:AH256"/>
    <mergeCell ref="AJ256:AK256"/>
    <mergeCell ref="AM256:AO256"/>
    <mergeCell ref="AM251:AO251"/>
    <mergeCell ref="AQ251:AU251"/>
    <mergeCell ref="AW251:AZ251"/>
    <mergeCell ref="J253:M254"/>
    <mergeCell ref="O253:S254"/>
    <mergeCell ref="U253:X254"/>
    <mergeCell ref="Z253:AB254"/>
    <mergeCell ref="AD253:AH254"/>
    <mergeCell ref="AJ253:AK254"/>
    <mergeCell ref="AM253:AO254"/>
    <mergeCell ref="J251:M251"/>
    <mergeCell ref="O251:S251"/>
    <mergeCell ref="U251:X251"/>
    <mergeCell ref="Z251:AB251"/>
    <mergeCell ref="AD251:AH251"/>
    <mergeCell ref="AJ251:AK251"/>
    <mergeCell ref="AW258:AZ258"/>
    <mergeCell ref="J259:M259"/>
    <mergeCell ref="O259:S259"/>
    <mergeCell ref="U259:X259"/>
    <mergeCell ref="Z259:AB259"/>
    <mergeCell ref="AD259:AH259"/>
    <mergeCell ref="AJ259:AK259"/>
    <mergeCell ref="AM259:AO259"/>
    <mergeCell ref="AQ259:AU259"/>
    <mergeCell ref="AW259:AZ259"/>
    <mergeCell ref="AQ256:AU256"/>
    <mergeCell ref="AW256:AZ256"/>
    <mergeCell ref="J258:M258"/>
    <mergeCell ref="O258:S258"/>
    <mergeCell ref="U258:X258"/>
    <mergeCell ref="Z258:AB258"/>
    <mergeCell ref="AD258:AH258"/>
    <mergeCell ref="AJ258:AK258"/>
    <mergeCell ref="AM258:AO258"/>
    <mergeCell ref="AQ258:AU258"/>
    <mergeCell ref="AM263:AO263"/>
    <mergeCell ref="AQ263:AU263"/>
    <mergeCell ref="AW263:AZ263"/>
    <mergeCell ref="J265:M265"/>
    <mergeCell ref="O265:S265"/>
    <mergeCell ref="U265:X265"/>
    <mergeCell ref="Z265:AB265"/>
    <mergeCell ref="AD265:AH265"/>
    <mergeCell ref="AJ265:AK265"/>
    <mergeCell ref="AM265:AO265"/>
    <mergeCell ref="AM261:AO261"/>
    <mergeCell ref="AQ261:AU261"/>
    <mergeCell ref="AW261:AZ261"/>
    <mergeCell ref="D263:I268"/>
    <mergeCell ref="J263:M263"/>
    <mergeCell ref="O263:S263"/>
    <mergeCell ref="U263:X263"/>
    <mergeCell ref="Z263:AB263"/>
    <mergeCell ref="AD263:AH263"/>
    <mergeCell ref="AJ263:AK263"/>
    <mergeCell ref="J261:M261"/>
    <mergeCell ref="O261:S261"/>
    <mergeCell ref="U261:X261"/>
    <mergeCell ref="Z261:AB261"/>
    <mergeCell ref="AD261:AH261"/>
    <mergeCell ref="AJ261:AK261"/>
    <mergeCell ref="AW266:AZ266"/>
    <mergeCell ref="J268:M268"/>
    <mergeCell ref="O268:S268"/>
    <mergeCell ref="U268:X268"/>
    <mergeCell ref="Z268:AB268"/>
    <mergeCell ref="AD268:AH268"/>
    <mergeCell ref="AJ268:AK268"/>
    <mergeCell ref="AM268:AO268"/>
    <mergeCell ref="AQ268:AU268"/>
    <mergeCell ref="AW268:AZ268"/>
    <mergeCell ref="AQ265:AU265"/>
    <mergeCell ref="AW265:AZ265"/>
    <mergeCell ref="J266:M266"/>
    <mergeCell ref="O266:S266"/>
    <mergeCell ref="U266:X266"/>
    <mergeCell ref="Z266:AB266"/>
    <mergeCell ref="AD266:AH266"/>
    <mergeCell ref="AJ266:AK266"/>
    <mergeCell ref="AM266:AO266"/>
    <mergeCell ref="AQ266:AU266"/>
    <mergeCell ref="AM272:AO272"/>
    <mergeCell ref="AQ272:AU272"/>
    <mergeCell ref="AW272:AZ272"/>
    <mergeCell ref="J273:M273"/>
    <mergeCell ref="O273:S273"/>
    <mergeCell ref="U273:X273"/>
    <mergeCell ref="Z273:AB273"/>
    <mergeCell ref="AD273:AH273"/>
    <mergeCell ref="AJ273:AK273"/>
    <mergeCell ref="AM273:AO273"/>
    <mergeCell ref="AJ270:AK270"/>
    <mergeCell ref="AM270:AO270"/>
    <mergeCell ref="AQ270:AU270"/>
    <mergeCell ref="AW270:AZ270"/>
    <mergeCell ref="J272:M272"/>
    <mergeCell ref="O272:S272"/>
    <mergeCell ref="U272:X272"/>
    <mergeCell ref="Z272:AB272"/>
    <mergeCell ref="AD272:AH272"/>
    <mergeCell ref="AJ272:AK272"/>
    <mergeCell ref="J270:M270"/>
    <mergeCell ref="O270:S270"/>
    <mergeCell ref="U270:X270"/>
    <mergeCell ref="Z270:AB270"/>
    <mergeCell ref="AD270:AH270"/>
    <mergeCell ref="AW275:AZ275"/>
    <mergeCell ref="D277:I282"/>
    <mergeCell ref="J277:M277"/>
    <mergeCell ref="O277:S277"/>
    <mergeCell ref="U277:X277"/>
    <mergeCell ref="Z277:AB277"/>
    <mergeCell ref="AD277:AH277"/>
    <mergeCell ref="AJ277:AK277"/>
    <mergeCell ref="AM277:AO277"/>
    <mergeCell ref="AQ277:AU277"/>
    <mergeCell ref="AQ273:AU273"/>
    <mergeCell ref="AW273:AZ273"/>
    <mergeCell ref="J275:M275"/>
    <mergeCell ref="O275:S275"/>
    <mergeCell ref="U275:X275"/>
    <mergeCell ref="Z275:AB275"/>
    <mergeCell ref="AD275:AH275"/>
    <mergeCell ref="AJ275:AK275"/>
    <mergeCell ref="AM275:AO275"/>
    <mergeCell ref="AQ275:AU275"/>
    <mergeCell ref="D270:I275"/>
    <mergeCell ref="AM280:AO280"/>
    <mergeCell ref="AQ280:AU280"/>
    <mergeCell ref="AW280:AZ280"/>
    <mergeCell ref="J282:M283"/>
    <mergeCell ref="O282:S283"/>
    <mergeCell ref="U282:X283"/>
    <mergeCell ref="Z282:AB283"/>
    <mergeCell ref="AD282:AH283"/>
    <mergeCell ref="AJ282:AK283"/>
    <mergeCell ref="AM282:AO283"/>
    <mergeCell ref="J280:M280"/>
    <mergeCell ref="O280:S280"/>
    <mergeCell ref="U280:X280"/>
    <mergeCell ref="Z280:AB280"/>
    <mergeCell ref="AD280:AH280"/>
    <mergeCell ref="AJ280:AK280"/>
    <mergeCell ref="AW277:AZ277"/>
    <mergeCell ref="J278:M278"/>
    <mergeCell ref="O278:S278"/>
    <mergeCell ref="U278:X278"/>
    <mergeCell ref="Z278:AB278"/>
    <mergeCell ref="AD278:AH278"/>
    <mergeCell ref="AJ278:AK278"/>
    <mergeCell ref="AM278:AO278"/>
    <mergeCell ref="AQ278:AU278"/>
    <mergeCell ref="AW278:AZ278"/>
    <mergeCell ref="AQ285:AU285"/>
    <mergeCell ref="AW285:AZ285"/>
    <mergeCell ref="J287:M287"/>
    <mergeCell ref="O287:S287"/>
    <mergeCell ref="U287:X287"/>
    <mergeCell ref="Z287:AB287"/>
    <mergeCell ref="AD287:AH287"/>
    <mergeCell ref="AJ287:AK287"/>
    <mergeCell ref="AM287:AO287"/>
    <mergeCell ref="AQ287:AU287"/>
    <mergeCell ref="AQ282:AU283"/>
    <mergeCell ref="AW282:AZ283"/>
    <mergeCell ref="D285:I290"/>
    <mergeCell ref="J285:M285"/>
    <mergeCell ref="O285:S285"/>
    <mergeCell ref="U285:X285"/>
    <mergeCell ref="Z285:AB285"/>
    <mergeCell ref="AD285:AH285"/>
    <mergeCell ref="AJ285:AK285"/>
    <mergeCell ref="AM285:AO285"/>
    <mergeCell ref="AM290:AO290"/>
    <mergeCell ref="AQ290:AU290"/>
    <mergeCell ref="AW290:AZ290"/>
    <mergeCell ref="D292:I297"/>
    <mergeCell ref="J292:M292"/>
    <mergeCell ref="O292:S292"/>
    <mergeCell ref="U292:X292"/>
    <mergeCell ref="Z292:AB292"/>
    <mergeCell ref="AD292:AH292"/>
    <mergeCell ref="AJ292:AK292"/>
    <mergeCell ref="J290:M290"/>
    <mergeCell ref="O290:S290"/>
    <mergeCell ref="U290:X290"/>
    <mergeCell ref="Z290:AB290"/>
    <mergeCell ref="AD290:AH290"/>
    <mergeCell ref="AJ290:AK290"/>
    <mergeCell ref="AW287:AZ287"/>
    <mergeCell ref="J288:M288"/>
    <mergeCell ref="O288:S288"/>
    <mergeCell ref="U288:X288"/>
    <mergeCell ref="Z288:AB288"/>
    <mergeCell ref="AD288:AH288"/>
    <mergeCell ref="AJ288:AK288"/>
    <mergeCell ref="AM288:AO288"/>
    <mergeCell ref="AQ288:AU288"/>
    <mergeCell ref="AW288:AZ288"/>
    <mergeCell ref="AQ294:AU294"/>
    <mergeCell ref="AW294:AZ294"/>
    <mergeCell ref="J295:M295"/>
    <mergeCell ref="O295:S295"/>
    <mergeCell ref="U295:X295"/>
    <mergeCell ref="Z295:AB295"/>
    <mergeCell ref="AD295:AH295"/>
    <mergeCell ref="AJ295:AK295"/>
    <mergeCell ref="AM295:AO295"/>
    <mergeCell ref="AM292:AO292"/>
    <mergeCell ref="AQ292:AU292"/>
    <mergeCell ref="AW292:AZ292"/>
    <mergeCell ref="J294:M294"/>
    <mergeCell ref="O294:S294"/>
    <mergeCell ref="U294:X294"/>
    <mergeCell ref="Z294:AB294"/>
    <mergeCell ref="AD294:AH294"/>
    <mergeCell ref="AJ294:AK294"/>
    <mergeCell ref="AM294:AO294"/>
    <mergeCell ref="AJ299:AK299"/>
    <mergeCell ref="AM299:AO299"/>
    <mergeCell ref="AQ299:AU299"/>
    <mergeCell ref="AW299:AZ299"/>
    <mergeCell ref="J300:M300"/>
    <mergeCell ref="O300:S300"/>
    <mergeCell ref="U300:X300"/>
    <mergeCell ref="Z300:AB300"/>
    <mergeCell ref="AD300:AH300"/>
    <mergeCell ref="AJ300:AK300"/>
    <mergeCell ref="AW295:AZ295"/>
    <mergeCell ref="J297:M297"/>
    <mergeCell ref="O297:S297"/>
    <mergeCell ref="U297:X297"/>
    <mergeCell ref="Z297:AB297"/>
    <mergeCell ref="AD297:AH297"/>
    <mergeCell ref="AJ297:AK297"/>
    <mergeCell ref="AM297:AO297"/>
    <mergeCell ref="AQ297:AU297"/>
    <mergeCell ref="AW297:AZ297"/>
    <mergeCell ref="AQ302:AU302"/>
    <mergeCell ref="AW302:AZ302"/>
    <mergeCell ref="J304:M305"/>
    <mergeCell ref="O304:S305"/>
    <mergeCell ref="U304:X305"/>
    <mergeCell ref="Z304:AB305"/>
    <mergeCell ref="AD304:AH305"/>
    <mergeCell ref="AJ304:AK305"/>
    <mergeCell ref="AM304:AO305"/>
    <mergeCell ref="AQ304:AU305"/>
    <mergeCell ref="AM300:AO300"/>
    <mergeCell ref="AQ300:AU300"/>
    <mergeCell ref="AW300:AZ300"/>
    <mergeCell ref="J302:M302"/>
    <mergeCell ref="O302:S302"/>
    <mergeCell ref="U302:X302"/>
    <mergeCell ref="AQ295:AU295"/>
    <mergeCell ref="Z302:AB302"/>
    <mergeCell ref="AD302:AH302"/>
    <mergeCell ref="AJ302:AK302"/>
    <mergeCell ref="AM302:AO302"/>
    <mergeCell ref="AW307:AZ307"/>
    <mergeCell ref="J309:M309"/>
    <mergeCell ref="O309:S309"/>
    <mergeCell ref="U309:X309"/>
    <mergeCell ref="Z309:AB309"/>
    <mergeCell ref="AD309:AH309"/>
    <mergeCell ref="AJ309:AK309"/>
    <mergeCell ref="AM309:AO309"/>
    <mergeCell ref="AQ309:AU309"/>
    <mergeCell ref="AW309:AZ309"/>
    <mergeCell ref="AW304:AZ305"/>
    <mergeCell ref="D307:I312"/>
    <mergeCell ref="J307:M307"/>
    <mergeCell ref="O307:S307"/>
    <mergeCell ref="U307:X307"/>
    <mergeCell ref="Z307:AB307"/>
    <mergeCell ref="AD307:AH307"/>
    <mergeCell ref="AJ307:AK307"/>
    <mergeCell ref="AM307:AO307"/>
    <mergeCell ref="AQ307:AU307"/>
    <mergeCell ref="AQ312:AU312"/>
    <mergeCell ref="AW312:AZ312"/>
    <mergeCell ref="D299:I304"/>
    <mergeCell ref="J299:M299"/>
    <mergeCell ref="O299:S299"/>
    <mergeCell ref="U299:X299"/>
    <mergeCell ref="Z299:AB299"/>
    <mergeCell ref="AD299:AH299"/>
    <mergeCell ref="D314:I319"/>
    <mergeCell ref="J314:M314"/>
    <mergeCell ref="O314:S314"/>
    <mergeCell ref="U314:X314"/>
    <mergeCell ref="Z314:AB314"/>
    <mergeCell ref="AD314:AH314"/>
    <mergeCell ref="AJ314:AK314"/>
    <mergeCell ref="AM314:AO314"/>
    <mergeCell ref="AM310:AO310"/>
    <mergeCell ref="AQ310:AU310"/>
    <mergeCell ref="AW310:AZ310"/>
    <mergeCell ref="J312:M312"/>
    <mergeCell ref="O312:S312"/>
    <mergeCell ref="U312:X312"/>
    <mergeCell ref="Z312:AB312"/>
    <mergeCell ref="AD312:AH312"/>
    <mergeCell ref="AJ312:AK312"/>
    <mergeCell ref="AM312:AO312"/>
    <mergeCell ref="J310:M310"/>
    <mergeCell ref="O310:S310"/>
    <mergeCell ref="U310:X310"/>
    <mergeCell ref="Z310:AB310"/>
    <mergeCell ref="AD310:AH310"/>
    <mergeCell ref="AJ310:AK310"/>
    <mergeCell ref="AW315:AZ315"/>
    <mergeCell ref="J317:M317"/>
    <mergeCell ref="O317:S317"/>
    <mergeCell ref="U317:X317"/>
    <mergeCell ref="Z317:AB317"/>
    <mergeCell ref="AD317:AH317"/>
    <mergeCell ref="AJ317:AK317"/>
    <mergeCell ref="AM317:AO317"/>
    <mergeCell ref="AQ317:AU317"/>
    <mergeCell ref="AW317:AZ317"/>
    <mergeCell ref="AQ314:AU314"/>
    <mergeCell ref="AW314:AZ314"/>
    <mergeCell ref="J315:M315"/>
    <mergeCell ref="O315:S315"/>
    <mergeCell ref="U315:X315"/>
    <mergeCell ref="Z315:AB315"/>
    <mergeCell ref="AD315:AH315"/>
    <mergeCell ref="AJ315:AK315"/>
    <mergeCell ref="AM315:AO315"/>
    <mergeCell ref="AQ315:AU315"/>
    <mergeCell ref="AM322:AO322"/>
    <mergeCell ref="AQ322:AU322"/>
    <mergeCell ref="AW322:AZ322"/>
    <mergeCell ref="J324:M324"/>
    <mergeCell ref="O324:S324"/>
    <mergeCell ref="U324:X324"/>
    <mergeCell ref="Z324:AB324"/>
    <mergeCell ref="AD324:AH324"/>
    <mergeCell ref="AJ324:AK324"/>
    <mergeCell ref="AM324:AO324"/>
    <mergeCell ref="AM319:AO320"/>
    <mergeCell ref="AQ319:AU320"/>
    <mergeCell ref="AW319:AZ320"/>
    <mergeCell ref="D322:I327"/>
    <mergeCell ref="J322:M322"/>
    <mergeCell ref="O322:S322"/>
    <mergeCell ref="U322:X322"/>
    <mergeCell ref="Z322:AB322"/>
    <mergeCell ref="AD322:AH322"/>
    <mergeCell ref="AJ322:AK322"/>
    <mergeCell ref="J319:M320"/>
    <mergeCell ref="O319:S320"/>
    <mergeCell ref="U319:X320"/>
    <mergeCell ref="Z319:AB320"/>
    <mergeCell ref="AD319:AH320"/>
    <mergeCell ref="AJ319:AK320"/>
    <mergeCell ref="AW325:AZ325"/>
    <mergeCell ref="J327:M327"/>
    <mergeCell ref="O327:S327"/>
    <mergeCell ref="U327:X327"/>
    <mergeCell ref="Z327:AB327"/>
    <mergeCell ref="AD327:AH327"/>
    <mergeCell ref="AJ327:AK327"/>
    <mergeCell ref="AM327:AO327"/>
    <mergeCell ref="AQ327:AU327"/>
    <mergeCell ref="AW327:AZ327"/>
    <mergeCell ref="AQ324:AU324"/>
    <mergeCell ref="AW324:AZ324"/>
    <mergeCell ref="J325:M325"/>
    <mergeCell ref="O325:S325"/>
    <mergeCell ref="U325:X325"/>
    <mergeCell ref="Z325:AB325"/>
    <mergeCell ref="AD325:AH325"/>
    <mergeCell ref="AJ325:AK325"/>
    <mergeCell ref="AM325:AO325"/>
    <mergeCell ref="AQ325:AU325"/>
    <mergeCell ref="AM330:AO330"/>
    <mergeCell ref="AQ330:AU330"/>
    <mergeCell ref="AW330:AZ330"/>
    <mergeCell ref="J332:M332"/>
    <mergeCell ref="O332:S332"/>
    <mergeCell ref="U332:X332"/>
    <mergeCell ref="Z332:AB332"/>
    <mergeCell ref="AD332:AH332"/>
    <mergeCell ref="AJ332:AK332"/>
    <mergeCell ref="AM332:AO332"/>
    <mergeCell ref="AJ329:AK329"/>
    <mergeCell ref="AM329:AO329"/>
    <mergeCell ref="AQ329:AU329"/>
    <mergeCell ref="AW329:AZ329"/>
    <mergeCell ref="J330:M330"/>
    <mergeCell ref="O330:S330"/>
    <mergeCell ref="U330:X330"/>
    <mergeCell ref="Z330:AB330"/>
    <mergeCell ref="AD330:AH330"/>
    <mergeCell ref="AJ330:AK330"/>
    <mergeCell ref="J329:M329"/>
    <mergeCell ref="O329:S329"/>
    <mergeCell ref="U329:X329"/>
    <mergeCell ref="Z329:AB329"/>
    <mergeCell ref="AD329:AH329"/>
    <mergeCell ref="AW334:AZ335"/>
    <mergeCell ref="D337:I342"/>
    <mergeCell ref="J337:M337"/>
    <mergeCell ref="O337:S337"/>
    <mergeCell ref="U337:X337"/>
    <mergeCell ref="Z337:AB337"/>
    <mergeCell ref="AD337:AH337"/>
    <mergeCell ref="AJ337:AK337"/>
    <mergeCell ref="AM337:AO337"/>
    <mergeCell ref="AQ337:AU337"/>
    <mergeCell ref="AQ332:AU332"/>
    <mergeCell ref="AW332:AZ332"/>
    <mergeCell ref="J334:M335"/>
    <mergeCell ref="O334:S335"/>
    <mergeCell ref="U334:X335"/>
    <mergeCell ref="Z334:AB335"/>
    <mergeCell ref="AD334:AH335"/>
    <mergeCell ref="AJ334:AK335"/>
    <mergeCell ref="AM334:AO335"/>
    <mergeCell ref="AQ334:AU335"/>
    <mergeCell ref="C329:I334"/>
    <mergeCell ref="AM340:AO340"/>
    <mergeCell ref="AQ340:AU340"/>
    <mergeCell ref="AW340:AZ340"/>
    <mergeCell ref="J342:M343"/>
    <mergeCell ref="O342:S343"/>
    <mergeCell ref="U342:X343"/>
    <mergeCell ref="Z342:AB343"/>
    <mergeCell ref="AD342:AH343"/>
    <mergeCell ref="AJ342:AK343"/>
    <mergeCell ref="AM342:AO343"/>
    <mergeCell ref="J340:M340"/>
    <mergeCell ref="O340:S340"/>
    <mergeCell ref="U340:X340"/>
    <mergeCell ref="Z340:AB340"/>
    <mergeCell ref="AD340:AH340"/>
    <mergeCell ref="AJ340:AK340"/>
    <mergeCell ref="AW337:AZ337"/>
    <mergeCell ref="J338:M338"/>
    <mergeCell ref="O338:S338"/>
    <mergeCell ref="U338:X338"/>
    <mergeCell ref="Z338:AB338"/>
    <mergeCell ref="AD338:AH338"/>
    <mergeCell ref="AJ338:AK338"/>
    <mergeCell ref="AM338:AO338"/>
    <mergeCell ref="AQ338:AU338"/>
    <mergeCell ref="AW338:AZ338"/>
    <mergeCell ref="AQ345:AU345"/>
    <mergeCell ref="AW345:AZ345"/>
    <mergeCell ref="J347:M347"/>
    <mergeCell ref="O347:S347"/>
    <mergeCell ref="U347:X347"/>
    <mergeCell ref="Z347:AB347"/>
    <mergeCell ref="AD347:AH347"/>
    <mergeCell ref="AJ347:AK347"/>
    <mergeCell ref="AM347:AO347"/>
    <mergeCell ref="AQ347:AU347"/>
    <mergeCell ref="AQ342:AU343"/>
    <mergeCell ref="AW342:AZ343"/>
    <mergeCell ref="D345:I350"/>
    <mergeCell ref="J345:M345"/>
    <mergeCell ref="O345:S345"/>
    <mergeCell ref="U345:X345"/>
    <mergeCell ref="Z345:AB345"/>
    <mergeCell ref="AD345:AH345"/>
    <mergeCell ref="AJ345:AK345"/>
    <mergeCell ref="AM345:AO345"/>
    <mergeCell ref="AM350:AO350"/>
    <mergeCell ref="AQ350:AU350"/>
    <mergeCell ref="AW350:AZ350"/>
    <mergeCell ref="D352:I357"/>
    <mergeCell ref="J352:M352"/>
    <mergeCell ref="O352:S352"/>
    <mergeCell ref="U352:X352"/>
    <mergeCell ref="Z352:AB352"/>
    <mergeCell ref="AD352:AH352"/>
    <mergeCell ref="AJ352:AK352"/>
    <mergeCell ref="J350:M350"/>
    <mergeCell ref="O350:S350"/>
    <mergeCell ref="U350:X350"/>
    <mergeCell ref="Z350:AB350"/>
    <mergeCell ref="AD350:AH350"/>
    <mergeCell ref="AJ350:AK350"/>
    <mergeCell ref="AW347:AZ347"/>
    <mergeCell ref="J348:M348"/>
    <mergeCell ref="O348:S348"/>
    <mergeCell ref="U348:X348"/>
    <mergeCell ref="Z348:AB348"/>
    <mergeCell ref="AD348:AH348"/>
    <mergeCell ref="AJ348:AK348"/>
    <mergeCell ref="AM348:AO348"/>
    <mergeCell ref="AQ348:AU348"/>
    <mergeCell ref="AW348:AZ348"/>
    <mergeCell ref="AQ354:AU354"/>
    <mergeCell ref="AW354:AZ354"/>
    <mergeCell ref="J355:M355"/>
    <mergeCell ref="O355:S355"/>
    <mergeCell ref="U355:X355"/>
    <mergeCell ref="Z355:AB355"/>
    <mergeCell ref="AD355:AH355"/>
    <mergeCell ref="AJ355:AK355"/>
    <mergeCell ref="AM355:AO355"/>
    <mergeCell ref="AM352:AO352"/>
    <mergeCell ref="AQ352:AU352"/>
    <mergeCell ref="AW352:AZ352"/>
    <mergeCell ref="J354:M354"/>
    <mergeCell ref="O354:S354"/>
    <mergeCell ref="U354:X354"/>
    <mergeCell ref="Z354:AB354"/>
    <mergeCell ref="AD354:AH354"/>
    <mergeCell ref="AJ354:AK354"/>
    <mergeCell ref="AM354:AO354"/>
    <mergeCell ref="AJ359:AK359"/>
    <mergeCell ref="AM359:AO359"/>
    <mergeCell ref="AQ359:AU359"/>
    <mergeCell ref="AW359:AZ359"/>
    <mergeCell ref="J361:M361"/>
    <mergeCell ref="O361:S361"/>
    <mergeCell ref="U361:X361"/>
    <mergeCell ref="Z361:AB361"/>
    <mergeCell ref="AD361:AH361"/>
    <mergeCell ref="AJ361:AK361"/>
    <mergeCell ref="AW355:AZ355"/>
    <mergeCell ref="J357:M357"/>
    <mergeCell ref="O357:S357"/>
    <mergeCell ref="U357:X357"/>
    <mergeCell ref="Z357:AB357"/>
    <mergeCell ref="AD357:AH357"/>
    <mergeCell ref="AJ357:AK357"/>
    <mergeCell ref="AM357:AO357"/>
    <mergeCell ref="AQ357:AU357"/>
    <mergeCell ref="AW357:AZ357"/>
    <mergeCell ref="AQ362:AU362"/>
    <mergeCell ref="AW362:AZ362"/>
    <mergeCell ref="J364:M364"/>
    <mergeCell ref="O364:S364"/>
    <mergeCell ref="U364:X364"/>
    <mergeCell ref="Z364:AB364"/>
    <mergeCell ref="AD364:AH364"/>
    <mergeCell ref="AJ364:AK364"/>
    <mergeCell ref="AM364:AO364"/>
    <mergeCell ref="AQ364:AU364"/>
    <mergeCell ref="AM361:AO361"/>
    <mergeCell ref="AQ361:AU361"/>
    <mergeCell ref="AW361:AZ361"/>
    <mergeCell ref="J362:M362"/>
    <mergeCell ref="O362:S362"/>
    <mergeCell ref="U362:X362"/>
    <mergeCell ref="AQ355:AU355"/>
    <mergeCell ref="Z362:AB362"/>
    <mergeCell ref="AD362:AH362"/>
    <mergeCell ref="AJ362:AK362"/>
    <mergeCell ref="AM362:AO362"/>
    <mergeCell ref="AW366:AZ366"/>
    <mergeCell ref="J368:M368"/>
    <mergeCell ref="O368:S368"/>
    <mergeCell ref="U368:X368"/>
    <mergeCell ref="Z368:AB368"/>
    <mergeCell ref="AD368:AH368"/>
    <mergeCell ref="AJ368:AK368"/>
    <mergeCell ref="AM368:AO368"/>
    <mergeCell ref="AQ368:AU368"/>
    <mergeCell ref="AW368:AZ368"/>
    <mergeCell ref="AW364:AZ364"/>
    <mergeCell ref="D366:I371"/>
    <mergeCell ref="J366:M366"/>
    <mergeCell ref="O366:S366"/>
    <mergeCell ref="U366:X366"/>
    <mergeCell ref="Z366:AB366"/>
    <mergeCell ref="AD366:AH366"/>
    <mergeCell ref="AJ366:AK366"/>
    <mergeCell ref="AM366:AO366"/>
    <mergeCell ref="AQ366:AU366"/>
    <mergeCell ref="AQ371:AU371"/>
    <mergeCell ref="AW371:AZ371"/>
    <mergeCell ref="D359:I364"/>
    <mergeCell ref="J359:M359"/>
    <mergeCell ref="O359:S359"/>
    <mergeCell ref="U359:X359"/>
    <mergeCell ref="Z359:AB359"/>
    <mergeCell ref="AD359:AH359"/>
    <mergeCell ref="D373:I378"/>
    <mergeCell ref="J373:M373"/>
    <mergeCell ref="O373:S373"/>
    <mergeCell ref="U373:X373"/>
    <mergeCell ref="Z373:AB373"/>
    <mergeCell ref="AD373:AH373"/>
    <mergeCell ref="AJ373:AK373"/>
    <mergeCell ref="AM373:AO373"/>
    <mergeCell ref="AM369:AO369"/>
    <mergeCell ref="AQ369:AU369"/>
    <mergeCell ref="AW369:AZ369"/>
    <mergeCell ref="J371:M371"/>
    <mergeCell ref="O371:S371"/>
    <mergeCell ref="U371:X371"/>
    <mergeCell ref="Z371:AB371"/>
    <mergeCell ref="AD371:AH371"/>
    <mergeCell ref="AJ371:AK371"/>
    <mergeCell ref="AM371:AO371"/>
    <mergeCell ref="J369:M369"/>
    <mergeCell ref="O369:S369"/>
    <mergeCell ref="U369:X369"/>
    <mergeCell ref="Z369:AB369"/>
    <mergeCell ref="AD369:AH369"/>
    <mergeCell ref="AJ369:AK369"/>
    <mergeCell ref="AW375:AZ375"/>
    <mergeCell ref="J376:M376"/>
    <mergeCell ref="O376:S376"/>
    <mergeCell ref="U376:X376"/>
    <mergeCell ref="Z376:AB376"/>
    <mergeCell ref="AD376:AH376"/>
    <mergeCell ref="AJ376:AK376"/>
    <mergeCell ref="AM376:AO376"/>
    <mergeCell ref="AQ376:AU376"/>
    <mergeCell ref="AW376:AZ376"/>
    <mergeCell ref="AQ373:AU373"/>
    <mergeCell ref="AW373:AZ373"/>
    <mergeCell ref="J375:M375"/>
    <mergeCell ref="O375:S375"/>
    <mergeCell ref="U375:X375"/>
    <mergeCell ref="Z375:AB375"/>
    <mergeCell ref="AD375:AH375"/>
    <mergeCell ref="AJ375:AK375"/>
    <mergeCell ref="AM375:AO375"/>
    <mergeCell ref="AQ375:AU375"/>
    <mergeCell ref="AM380:AO380"/>
    <mergeCell ref="AQ380:AU380"/>
    <mergeCell ref="AW380:AZ380"/>
    <mergeCell ref="J381:M381"/>
    <mergeCell ref="O381:S381"/>
    <mergeCell ref="U381:X381"/>
    <mergeCell ref="Z381:AB381"/>
    <mergeCell ref="AD381:AH381"/>
    <mergeCell ref="AJ381:AK381"/>
    <mergeCell ref="AM381:AO381"/>
    <mergeCell ref="AM378:AO378"/>
    <mergeCell ref="AQ378:AU378"/>
    <mergeCell ref="AW378:AZ378"/>
    <mergeCell ref="D380:I385"/>
    <mergeCell ref="J380:M380"/>
    <mergeCell ref="O380:S380"/>
    <mergeCell ref="U380:X380"/>
    <mergeCell ref="Z380:AB380"/>
    <mergeCell ref="AD380:AH380"/>
    <mergeCell ref="AJ380:AK380"/>
    <mergeCell ref="J378:M378"/>
    <mergeCell ref="O378:S378"/>
    <mergeCell ref="U378:X378"/>
    <mergeCell ref="Z378:AB378"/>
    <mergeCell ref="AD378:AH378"/>
    <mergeCell ref="AJ378:AK378"/>
    <mergeCell ref="AW383:AZ383"/>
    <mergeCell ref="J385:M386"/>
    <mergeCell ref="O385:S386"/>
    <mergeCell ref="U385:X386"/>
    <mergeCell ref="Z385:AB386"/>
    <mergeCell ref="AD385:AH386"/>
    <mergeCell ref="AJ385:AK386"/>
    <mergeCell ref="AM385:AO386"/>
    <mergeCell ref="AQ385:AU386"/>
    <mergeCell ref="AW385:AZ386"/>
    <mergeCell ref="AQ381:AU381"/>
    <mergeCell ref="AW381:AZ381"/>
    <mergeCell ref="J383:M383"/>
    <mergeCell ref="O383:S383"/>
    <mergeCell ref="U383:X383"/>
    <mergeCell ref="Z383:AB383"/>
    <mergeCell ref="AD383:AH383"/>
    <mergeCell ref="AJ383:AK383"/>
    <mergeCell ref="AM383:AO383"/>
    <mergeCell ref="AQ383:AU383"/>
    <mergeCell ref="AM390:AO390"/>
    <mergeCell ref="AQ390:AU390"/>
    <mergeCell ref="AW390:AZ390"/>
    <mergeCell ref="J391:M391"/>
    <mergeCell ref="O391:S391"/>
    <mergeCell ref="U391:X391"/>
    <mergeCell ref="Z391:AB391"/>
    <mergeCell ref="AD391:AH391"/>
    <mergeCell ref="AJ391:AK391"/>
    <mergeCell ref="AM391:AO391"/>
    <mergeCell ref="AJ388:AK388"/>
    <mergeCell ref="AM388:AO388"/>
    <mergeCell ref="AQ388:AU388"/>
    <mergeCell ref="AW388:AZ388"/>
    <mergeCell ref="J390:M390"/>
    <mergeCell ref="O390:S390"/>
    <mergeCell ref="U390:X390"/>
    <mergeCell ref="Z390:AB390"/>
    <mergeCell ref="AD390:AH390"/>
    <mergeCell ref="AJ390:AK390"/>
    <mergeCell ref="J388:M388"/>
    <mergeCell ref="O388:S388"/>
    <mergeCell ref="U388:X388"/>
    <mergeCell ref="Z388:AB388"/>
    <mergeCell ref="AD388:AH388"/>
    <mergeCell ref="AW393:AZ393"/>
    <mergeCell ref="D395:I400"/>
    <mergeCell ref="J395:M395"/>
    <mergeCell ref="O395:S395"/>
    <mergeCell ref="U395:X395"/>
    <mergeCell ref="Z395:AB395"/>
    <mergeCell ref="AD395:AH395"/>
    <mergeCell ref="AJ395:AK395"/>
    <mergeCell ref="AM395:AO395"/>
    <mergeCell ref="AQ395:AU395"/>
    <mergeCell ref="AQ391:AU391"/>
    <mergeCell ref="AW391:AZ391"/>
    <mergeCell ref="J393:M393"/>
    <mergeCell ref="O393:S393"/>
    <mergeCell ref="U393:X393"/>
    <mergeCell ref="Z393:AB393"/>
    <mergeCell ref="AD393:AH393"/>
    <mergeCell ref="AJ393:AK393"/>
    <mergeCell ref="AM393:AO393"/>
    <mergeCell ref="AQ393:AU393"/>
    <mergeCell ref="D388:I393"/>
    <mergeCell ref="AM398:AO398"/>
    <mergeCell ref="AQ398:AU398"/>
    <mergeCell ref="AW398:AZ398"/>
    <mergeCell ref="J400:M400"/>
    <mergeCell ref="O400:S400"/>
    <mergeCell ref="U400:X400"/>
    <mergeCell ref="Z400:AB400"/>
    <mergeCell ref="AD400:AH400"/>
    <mergeCell ref="AJ400:AK400"/>
    <mergeCell ref="AM400:AO400"/>
    <mergeCell ref="J398:M398"/>
    <mergeCell ref="O398:S398"/>
    <mergeCell ref="U398:X398"/>
    <mergeCell ref="Z398:AB398"/>
    <mergeCell ref="AD398:AH398"/>
    <mergeCell ref="AJ398:AK398"/>
    <mergeCell ref="AW395:AZ395"/>
    <mergeCell ref="J397:M397"/>
    <mergeCell ref="O397:S397"/>
    <mergeCell ref="U397:X397"/>
    <mergeCell ref="Z397:AB397"/>
    <mergeCell ref="AD397:AH397"/>
    <mergeCell ref="AJ397:AK397"/>
    <mergeCell ref="AM397:AO397"/>
    <mergeCell ref="AQ397:AU397"/>
    <mergeCell ref="AW397:AZ397"/>
    <mergeCell ref="AQ402:AU402"/>
    <mergeCell ref="AW402:AZ402"/>
    <mergeCell ref="J404:M404"/>
    <mergeCell ref="O404:S404"/>
    <mergeCell ref="U404:X404"/>
    <mergeCell ref="Z404:AB404"/>
    <mergeCell ref="AD404:AH404"/>
    <mergeCell ref="AJ404:AK404"/>
    <mergeCell ref="AM404:AO404"/>
    <mergeCell ref="AQ404:AU404"/>
    <mergeCell ref="AQ400:AU400"/>
    <mergeCell ref="AW400:AZ400"/>
    <mergeCell ref="D402:I407"/>
    <mergeCell ref="J402:M402"/>
    <mergeCell ref="O402:S402"/>
    <mergeCell ref="U402:X402"/>
    <mergeCell ref="Z402:AB402"/>
    <mergeCell ref="AD402:AH402"/>
    <mergeCell ref="AJ402:AK402"/>
    <mergeCell ref="AM402:AO402"/>
    <mergeCell ref="AM407:AO407"/>
    <mergeCell ref="AQ407:AU407"/>
    <mergeCell ref="AW407:AZ407"/>
    <mergeCell ref="D409:I414"/>
    <mergeCell ref="J409:M409"/>
    <mergeCell ref="O409:S409"/>
    <mergeCell ref="U409:X409"/>
    <mergeCell ref="Z409:AB409"/>
    <mergeCell ref="AD409:AH409"/>
    <mergeCell ref="AJ409:AK409"/>
    <mergeCell ref="J407:M407"/>
    <mergeCell ref="O407:S407"/>
    <mergeCell ref="U407:X407"/>
    <mergeCell ref="Z407:AB407"/>
    <mergeCell ref="AD407:AH407"/>
    <mergeCell ref="AJ407:AK407"/>
    <mergeCell ref="AW404:AZ404"/>
    <mergeCell ref="J405:M405"/>
    <mergeCell ref="O405:S405"/>
    <mergeCell ref="U405:X405"/>
    <mergeCell ref="Z405:AB405"/>
    <mergeCell ref="AD405:AH405"/>
    <mergeCell ref="AJ405:AK405"/>
    <mergeCell ref="AM405:AO405"/>
    <mergeCell ref="AQ405:AU405"/>
    <mergeCell ref="AW405:AZ405"/>
    <mergeCell ref="AQ411:AU411"/>
    <mergeCell ref="AW411:AZ411"/>
    <mergeCell ref="J412:M412"/>
    <mergeCell ref="O412:S412"/>
    <mergeCell ref="U412:X412"/>
    <mergeCell ref="Z412:AB412"/>
    <mergeCell ref="AD412:AH412"/>
    <mergeCell ref="AJ412:AK412"/>
    <mergeCell ref="AM412:AO412"/>
    <mergeCell ref="AM409:AO409"/>
    <mergeCell ref="AQ409:AU409"/>
    <mergeCell ref="AW409:AZ409"/>
    <mergeCell ref="J411:M411"/>
    <mergeCell ref="O411:S411"/>
    <mergeCell ref="U411:X411"/>
    <mergeCell ref="Z411:AB411"/>
    <mergeCell ref="AD411:AH411"/>
    <mergeCell ref="AJ411:AK411"/>
    <mergeCell ref="AM411:AO411"/>
    <mergeCell ref="AJ416:AK416"/>
    <mergeCell ref="AM416:AO416"/>
    <mergeCell ref="AQ416:AU416"/>
    <mergeCell ref="AW416:AZ416"/>
    <mergeCell ref="J418:M418"/>
    <mergeCell ref="O418:S418"/>
    <mergeCell ref="U418:X418"/>
    <mergeCell ref="Z418:AB418"/>
    <mergeCell ref="AD418:AH418"/>
    <mergeCell ref="AJ418:AK418"/>
    <mergeCell ref="AW412:AZ412"/>
    <mergeCell ref="J414:M414"/>
    <mergeCell ref="O414:S414"/>
    <mergeCell ref="U414:X414"/>
    <mergeCell ref="Z414:AB414"/>
    <mergeCell ref="AD414:AH414"/>
    <mergeCell ref="AJ414:AK414"/>
    <mergeCell ref="AM414:AO414"/>
    <mergeCell ref="AQ414:AU414"/>
    <mergeCell ref="AW414:AZ414"/>
    <mergeCell ref="AQ419:AU419"/>
    <mergeCell ref="AW419:AZ419"/>
    <mergeCell ref="J421:M421"/>
    <mergeCell ref="O421:S421"/>
    <mergeCell ref="U421:X421"/>
    <mergeCell ref="Z421:AB421"/>
    <mergeCell ref="AD421:AH421"/>
    <mergeCell ref="AJ421:AK421"/>
    <mergeCell ref="AM421:AO421"/>
    <mergeCell ref="AQ421:AU421"/>
    <mergeCell ref="AM418:AO418"/>
    <mergeCell ref="AQ418:AU418"/>
    <mergeCell ref="AW418:AZ418"/>
    <mergeCell ref="J419:M419"/>
    <mergeCell ref="O419:S419"/>
    <mergeCell ref="U419:X419"/>
    <mergeCell ref="AQ412:AU412"/>
    <mergeCell ref="Z419:AB419"/>
    <mergeCell ref="AD419:AH419"/>
    <mergeCell ref="AJ419:AK419"/>
    <mergeCell ref="AM419:AO419"/>
    <mergeCell ref="AW423:AZ423"/>
    <mergeCell ref="J425:M425"/>
    <mergeCell ref="O425:S425"/>
    <mergeCell ref="U425:X425"/>
    <mergeCell ref="Z425:AB425"/>
    <mergeCell ref="AD425:AH425"/>
    <mergeCell ref="AJ425:AK425"/>
    <mergeCell ref="AM425:AO425"/>
    <mergeCell ref="AQ425:AU425"/>
    <mergeCell ref="AW425:AZ425"/>
    <mergeCell ref="AW421:AZ421"/>
    <mergeCell ref="D423:I428"/>
    <mergeCell ref="J423:M423"/>
    <mergeCell ref="O423:S423"/>
    <mergeCell ref="U423:X423"/>
    <mergeCell ref="Z423:AB423"/>
    <mergeCell ref="AD423:AH423"/>
    <mergeCell ref="AJ423:AK423"/>
    <mergeCell ref="AM423:AO423"/>
    <mergeCell ref="AQ423:AU423"/>
    <mergeCell ref="AQ428:AU428"/>
    <mergeCell ref="AW428:AZ428"/>
    <mergeCell ref="D416:I421"/>
    <mergeCell ref="J416:M416"/>
    <mergeCell ref="O416:S416"/>
    <mergeCell ref="U416:X416"/>
    <mergeCell ref="Z416:AB416"/>
    <mergeCell ref="AD416:AH416"/>
    <mergeCell ref="D430:I435"/>
    <mergeCell ref="J430:M430"/>
    <mergeCell ref="O430:S430"/>
    <mergeCell ref="U430:X430"/>
    <mergeCell ref="Z430:AB430"/>
    <mergeCell ref="AD430:AH430"/>
    <mergeCell ref="AJ430:AK430"/>
    <mergeCell ref="AM430:AO430"/>
    <mergeCell ref="AM426:AO426"/>
    <mergeCell ref="AQ426:AU426"/>
    <mergeCell ref="AW426:AZ426"/>
    <mergeCell ref="J428:M428"/>
    <mergeCell ref="O428:S428"/>
    <mergeCell ref="U428:X428"/>
    <mergeCell ref="Z428:AB428"/>
    <mergeCell ref="AD428:AH428"/>
    <mergeCell ref="AJ428:AK428"/>
    <mergeCell ref="AM428:AO428"/>
    <mergeCell ref="J426:M426"/>
    <mergeCell ref="O426:S426"/>
    <mergeCell ref="U426:X426"/>
    <mergeCell ref="Z426:AB426"/>
    <mergeCell ref="AD426:AH426"/>
    <mergeCell ref="AJ426:AK426"/>
    <mergeCell ref="AW432:AZ432"/>
    <mergeCell ref="J433:M433"/>
    <mergeCell ref="O433:S433"/>
    <mergeCell ref="U433:X433"/>
    <mergeCell ref="Z433:AB433"/>
    <mergeCell ref="AD433:AH433"/>
    <mergeCell ref="AJ433:AK433"/>
    <mergeCell ref="AM433:AO433"/>
    <mergeCell ref="AQ433:AU433"/>
    <mergeCell ref="AW433:AZ433"/>
    <mergeCell ref="AQ430:AU430"/>
    <mergeCell ref="AW430:AZ430"/>
    <mergeCell ref="J432:M432"/>
    <mergeCell ref="O432:S432"/>
    <mergeCell ref="U432:X432"/>
    <mergeCell ref="Z432:AB432"/>
    <mergeCell ref="AD432:AH432"/>
    <mergeCell ref="AJ432:AK432"/>
    <mergeCell ref="AM432:AO432"/>
    <mergeCell ref="AQ432:AU432"/>
    <mergeCell ref="AM437:AO437"/>
    <mergeCell ref="AQ437:AU437"/>
    <mergeCell ref="AW437:AZ437"/>
    <mergeCell ref="J439:M439"/>
    <mergeCell ref="O439:S439"/>
    <mergeCell ref="U439:X439"/>
    <mergeCell ref="Z439:AB439"/>
    <mergeCell ref="AD439:AH439"/>
    <mergeCell ref="AJ439:AK439"/>
    <mergeCell ref="AM439:AO439"/>
    <mergeCell ref="AM435:AO435"/>
    <mergeCell ref="AQ435:AU435"/>
    <mergeCell ref="AW435:AZ435"/>
    <mergeCell ref="D437:I442"/>
    <mergeCell ref="J437:M437"/>
    <mergeCell ref="O437:S437"/>
    <mergeCell ref="U437:X437"/>
    <mergeCell ref="Z437:AB437"/>
    <mergeCell ref="AD437:AH437"/>
    <mergeCell ref="AJ437:AK437"/>
    <mergeCell ref="J435:M435"/>
    <mergeCell ref="O435:S435"/>
    <mergeCell ref="U435:X435"/>
    <mergeCell ref="Z435:AB435"/>
    <mergeCell ref="AD435:AH435"/>
    <mergeCell ref="AJ435:AK435"/>
    <mergeCell ref="AW440:AZ440"/>
    <mergeCell ref="J442:M442"/>
    <mergeCell ref="O442:S442"/>
    <mergeCell ref="U442:X442"/>
    <mergeCell ref="Z442:AB442"/>
    <mergeCell ref="AD442:AH442"/>
    <mergeCell ref="AJ442:AK442"/>
    <mergeCell ref="AM442:AO442"/>
    <mergeCell ref="AQ442:AU442"/>
    <mergeCell ref="AW442:AZ442"/>
    <mergeCell ref="AQ439:AU439"/>
    <mergeCell ref="AW439:AZ439"/>
    <mergeCell ref="J440:M440"/>
    <mergeCell ref="O440:S440"/>
    <mergeCell ref="U440:X440"/>
    <mergeCell ref="Z440:AB440"/>
    <mergeCell ref="AD440:AH440"/>
    <mergeCell ref="AJ440:AK440"/>
    <mergeCell ref="AM440:AO440"/>
    <mergeCell ref="AQ440:AU440"/>
    <mergeCell ref="AM445:AO445"/>
    <mergeCell ref="AQ445:AU445"/>
    <mergeCell ref="AW445:AZ445"/>
    <mergeCell ref="J447:M447"/>
    <mergeCell ref="O447:S447"/>
    <mergeCell ref="U447:X447"/>
    <mergeCell ref="Z447:AB447"/>
    <mergeCell ref="AD447:AH447"/>
    <mergeCell ref="AJ447:AK447"/>
    <mergeCell ref="AM447:AO447"/>
    <mergeCell ref="AJ444:AK444"/>
    <mergeCell ref="AM444:AO444"/>
    <mergeCell ref="AQ444:AU444"/>
    <mergeCell ref="AW444:AZ444"/>
    <mergeCell ref="J445:M445"/>
    <mergeCell ref="O445:S445"/>
    <mergeCell ref="U445:X445"/>
    <mergeCell ref="Z445:AB445"/>
    <mergeCell ref="AD445:AH445"/>
    <mergeCell ref="AJ445:AK445"/>
    <mergeCell ref="J444:M444"/>
    <mergeCell ref="O444:S444"/>
    <mergeCell ref="U444:X444"/>
    <mergeCell ref="Z444:AB444"/>
    <mergeCell ref="AD444:AH444"/>
    <mergeCell ref="AW449:AZ450"/>
    <mergeCell ref="D452:I457"/>
    <mergeCell ref="J452:M452"/>
    <mergeCell ref="O452:S452"/>
    <mergeCell ref="U452:X452"/>
    <mergeCell ref="Z452:AB452"/>
    <mergeCell ref="AD452:AH452"/>
    <mergeCell ref="AJ452:AK452"/>
    <mergeCell ref="AM452:AO452"/>
    <mergeCell ref="AQ452:AU452"/>
    <mergeCell ref="AQ447:AU447"/>
    <mergeCell ref="AW447:AZ447"/>
    <mergeCell ref="J449:M450"/>
    <mergeCell ref="O449:S450"/>
    <mergeCell ref="U449:X450"/>
    <mergeCell ref="Z449:AB450"/>
    <mergeCell ref="AD449:AH450"/>
    <mergeCell ref="AJ449:AK450"/>
    <mergeCell ref="AM449:AO450"/>
    <mergeCell ref="AQ449:AU450"/>
    <mergeCell ref="D444:I449"/>
    <mergeCell ref="AM455:AO455"/>
    <mergeCell ref="AQ455:AU455"/>
    <mergeCell ref="AW455:AZ455"/>
    <mergeCell ref="J457:M457"/>
    <mergeCell ref="O457:S457"/>
    <mergeCell ref="U457:X457"/>
    <mergeCell ref="Z457:AB457"/>
    <mergeCell ref="AD457:AH457"/>
    <mergeCell ref="AJ457:AK457"/>
    <mergeCell ref="AM457:AO457"/>
    <mergeCell ref="J455:M455"/>
    <mergeCell ref="O455:S455"/>
    <mergeCell ref="U455:X455"/>
    <mergeCell ref="Z455:AB455"/>
    <mergeCell ref="AD455:AH455"/>
    <mergeCell ref="AJ455:AK455"/>
    <mergeCell ref="AW452:AZ452"/>
    <mergeCell ref="J454:M454"/>
    <mergeCell ref="O454:S454"/>
    <mergeCell ref="U454:X454"/>
    <mergeCell ref="Z454:AB454"/>
    <mergeCell ref="AD454:AH454"/>
    <mergeCell ref="AJ454:AK454"/>
    <mergeCell ref="AM454:AO454"/>
    <mergeCell ref="AQ454:AU454"/>
    <mergeCell ref="AW454:AZ454"/>
    <mergeCell ref="AQ459:AU459"/>
    <mergeCell ref="AW459:AZ459"/>
    <mergeCell ref="J461:M461"/>
    <mergeCell ref="O461:S461"/>
    <mergeCell ref="U461:X461"/>
    <mergeCell ref="Z461:AB461"/>
    <mergeCell ref="AD461:AH461"/>
    <mergeCell ref="AJ461:AK461"/>
    <mergeCell ref="AM461:AO461"/>
    <mergeCell ref="AQ461:AU461"/>
    <mergeCell ref="AQ457:AU457"/>
    <mergeCell ref="AW457:AZ457"/>
    <mergeCell ref="D459:I464"/>
    <mergeCell ref="J459:M459"/>
    <mergeCell ref="O459:S459"/>
    <mergeCell ref="U459:X459"/>
    <mergeCell ref="Z459:AB459"/>
    <mergeCell ref="AD459:AH459"/>
    <mergeCell ref="AJ459:AK459"/>
    <mergeCell ref="AM459:AO459"/>
    <mergeCell ref="AM464:AO464"/>
    <mergeCell ref="AQ464:AU464"/>
    <mergeCell ref="AW464:AZ464"/>
    <mergeCell ref="D466:I471"/>
    <mergeCell ref="J466:M466"/>
    <mergeCell ref="O466:S466"/>
    <mergeCell ref="U466:X466"/>
    <mergeCell ref="Z466:AB466"/>
    <mergeCell ref="AD466:AH466"/>
    <mergeCell ref="AJ466:AK466"/>
    <mergeCell ref="J464:M464"/>
    <mergeCell ref="O464:S464"/>
    <mergeCell ref="U464:X464"/>
    <mergeCell ref="Z464:AB464"/>
    <mergeCell ref="AD464:AH464"/>
    <mergeCell ref="AJ464:AK464"/>
    <mergeCell ref="AW461:AZ461"/>
    <mergeCell ref="J462:M462"/>
    <mergeCell ref="O462:S462"/>
    <mergeCell ref="U462:X462"/>
    <mergeCell ref="Z462:AB462"/>
    <mergeCell ref="AD462:AH462"/>
    <mergeCell ref="AJ462:AK462"/>
    <mergeCell ref="AM462:AO462"/>
    <mergeCell ref="AQ462:AU462"/>
    <mergeCell ref="AW462:AZ462"/>
    <mergeCell ref="AQ468:AU468"/>
    <mergeCell ref="AW468:AZ468"/>
    <mergeCell ref="J469:M469"/>
    <mergeCell ref="O469:S469"/>
    <mergeCell ref="U469:X469"/>
    <mergeCell ref="Z469:AB469"/>
    <mergeCell ref="AD469:AH469"/>
    <mergeCell ref="AJ469:AK469"/>
    <mergeCell ref="AM469:AO469"/>
    <mergeCell ref="AM466:AO466"/>
    <mergeCell ref="AQ466:AU466"/>
    <mergeCell ref="AW466:AZ466"/>
    <mergeCell ref="J468:M468"/>
    <mergeCell ref="O468:S468"/>
    <mergeCell ref="U468:X468"/>
    <mergeCell ref="Z468:AB468"/>
    <mergeCell ref="AD468:AH468"/>
    <mergeCell ref="AJ468:AK468"/>
    <mergeCell ref="AM468:AO468"/>
    <mergeCell ref="AJ473:AK473"/>
    <mergeCell ref="AM473:AO473"/>
    <mergeCell ref="AQ473:AU473"/>
    <mergeCell ref="AW473:AZ473"/>
    <mergeCell ref="J474:M474"/>
    <mergeCell ref="O474:S474"/>
    <mergeCell ref="U474:X474"/>
    <mergeCell ref="Z474:AB474"/>
    <mergeCell ref="AD474:AH474"/>
    <mergeCell ref="AJ474:AK474"/>
    <mergeCell ref="AW469:AZ469"/>
    <mergeCell ref="J471:M471"/>
    <mergeCell ref="O471:S471"/>
    <mergeCell ref="U471:X471"/>
    <mergeCell ref="Z471:AB471"/>
    <mergeCell ref="AD471:AH471"/>
    <mergeCell ref="AJ471:AK471"/>
    <mergeCell ref="AM471:AO471"/>
    <mergeCell ref="AQ471:AU471"/>
    <mergeCell ref="AW471:AZ471"/>
    <mergeCell ref="AQ476:AU476"/>
    <mergeCell ref="AW476:AZ476"/>
    <mergeCell ref="J478:M479"/>
    <mergeCell ref="O478:S479"/>
    <mergeCell ref="U478:X479"/>
    <mergeCell ref="Z478:AB479"/>
    <mergeCell ref="AD478:AH479"/>
    <mergeCell ref="AJ478:AK479"/>
    <mergeCell ref="AM478:AO479"/>
    <mergeCell ref="AQ478:AU479"/>
    <mergeCell ref="AM474:AO474"/>
    <mergeCell ref="AQ474:AU474"/>
    <mergeCell ref="AW474:AZ474"/>
    <mergeCell ref="J476:M476"/>
    <mergeCell ref="O476:S476"/>
    <mergeCell ref="U476:X476"/>
    <mergeCell ref="AQ469:AU469"/>
    <mergeCell ref="Z476:AB476"/>
    <mergeCell ref="AD476:AH476"/>
    <mergeCell ref="AJ476:AK476"/>
    <mergeCell ref="AM476:AO476"/>
    <mergeCell ref="AW481:AZ481"/>
    <mergeCell ref="J483:M483"/>
    <mergeCell ref="O483:S483"/>
    <mergeCell ref="U483:X483"/>
    <mergeCell ref="Z483:AB483"/>
    <mergeCell ref="AD483:AH483"/>
    <mergeCell ref="AJ483:AK483"/>
    <mergeCell ref="AM483:AO483"/>
    <mergeCell ref="AQ483:AU483"/>
    <mergeCell ref="AW483:AZ483"/>
    <mergeCell ref="AW478:AZ479"/>
    <mergeCell ref="D481:I486"/>
    <mergeCell ref="J481:M481"/>
    <mergeCell ref="O481:S481"/>
    <mergeCell ref="U481:X481"/>
    <mergeCell ref="Z481:AB481"/>
    <mergeCell ref="AD481:AH481"/>
    <mergeCell ref="AJ481:AK481"/>
    <mergeCell ref="AM481:AO481"/>
    <mergeCell ref="AQ481:AU481"/>
    <mergeCell ref="AQ486:AU486"/>
    <mergeCell ref="AW486:AZ486"/>
    <mergeCell ref="D473:I478"/>
    <mergeCell ref="J473:M473"/>
    <mergeCell ref="O473:S473"/>
    <mergeCell ref="U473:X473"/>
    <mergeCell ref="Z473:AB473"/>
    <mergeCell ref="AD473:AH473"/>
    <mergeCell ref="D488:I493"/>
    <mergeCell ref="J488:M488"/>
    <mergeCell ref="O488:S488"/>
    <mergeCell ref="U488:X488"/>
    <mergeCell ref="Z488:AB488"/>
    <mergeCell ref="AD488:AH488"/>
    <mergeCell ref="AJ488:AK488"/>
    <mergeCell ref="AM488:AO488"/>
    <mergeCell ref="AM484:AO484"/>
    <mergeCell ref="AQ484:AU484"/>
    <mergeCell ref="AW484:AZ484"/>
    <mergeCell ref="J486:M486"/>
    <mergeCell ref="O486:S486"/>
    <mergeCell ref="U486:X486"/>
    <mergeCell ref="Z486:AB486"/>
    <mergeCell ref="AD486:AH486"/>
    <mergeCell ref="AJ486:AK486"/>
    <mergeCell ref="AM486:AO486"/>
    <mergeCell ref="J484:M484"/>
    <mergeCell ref="O484:S484"/>
    <mergeCell ref="U484:X484"/>
    <mergeCell ref="Z484:AB484"/>
    <mergeCell ref="AD484:AH484"/>
    <mergeCell ref="AJ484:AK484"/>
    <mergeCell ref="AW489:AZ489"/>
    <mergeCell ref="J491:M491"/>
    <mergeCell ref="O491:S491"/>
    <mergeCell ref="U491:X491"/>
    <mergeCell ref="Z491:AB491"/>
    <mergeCell ref="AD491:AH491"/>
    <mergeCell ref="AJ491:AK491"/>
    <mergeCell ref="AM491:AO491"/>
    <mergeCell ref="AQ491:AU491"/>
    <mergeCell ref="AW491:AZ491"/>
    <mergeCell ref="AQ488:AU488"/>
    <mergeCell ref="AW488:AZ488"/>
    <mergeCell ref="J489:M489"/>
    <mergeCell ref="O489:S489"/>
    <mergeCell ref="U489:X489"/>
    <mergeCell ref="Z489:AB489"/>
    <mergeCell ref="AD489:AH489"/>
    <mergeCell ref="AJ489:AK489"/>
    <mergeCell ref="AM489:AO489"/>
    <mergeCell ref="AQ489:AU489"/>
    <mergeCell ref="AM496:AO496"/>
    <mergeCell ref="AQ496:AU496"/>
    <mergeCell ref="AW496:AZ496"/>
    <mergeCell ref="J498:M498"/>
    <mergeCell ref="O498:S498"/>
    <mergeCell ref="U498:X498"/>
    <mergeCell ref="Z498:AB498"/>
    <mergeCell ref="AD498:AH498"/>
    <mergeCell ref="AJ498:AK498"/>
    <mergeCell ref="AM498:AO498"/>
    <mergeCell ref="AM493:AO494"/>
    <mergeCell ref="AQ493:AU494"/>
    <mergeCell ref="AW493:AZ494"/>
    <mergeCell ref="D496:I501"/>
    <mergeCell ref="J496:M496"/>
    <mergeCell ref="O496:S496"/>
    <mergeCell ref="U496:X496"/>
    <mergeCell ref="Z496:AB496"/>
    <mergeCell ref="AD496:AH496"/>
    <mergeCell ref="AJ496:AK496"/>
    <mergeCell ref="J493:M494"/>
    <mergeCell ref="O493:S494"/>
    <mergeCell ref="U493:X494"/>
    <mergeCell ref="Z493:AB494"/>
    <mergeCell ref="AD493:AH494"/>
    <mergeCell ref="AJ493:AK494"/>
    <mergeCell ref="AW499:AZ499"/>
    <mergeCell ref="J501:M501"/>
    <mergeCell ref="O501:S501"/>
    <mergeCell ref="U501:X501"/>
    <mergeCell ref="Z501:AB501"/>
    <mergeCell ref="AD501:AH501"/>
    <mergeCell ref="AJ501:AK501"/>
    <mergeCell ref="AM501:AO501"/>
    <mergeCell ref="AQ501:AU501"/>
    <mergeCell ref="AW501:AZ501"/>
    <mergeCell ref="AQ498:AU498"/>
    <mergeCell ref="AW498:AZ498"/>
    <mergeCell ref="J499:M499"/>
    <mergeCell ref="O499:S499"/>
    <mergeCell ref="U499:X499"/>
    <mergeCell ref="Z499:AB499"/>
    <mergeCell ref="AD499:AH499"/>
    <mergeCell ref="AJ499:AK499"/>
    <mergeCell ref="AM499:AO499"/>
    <mergeCell ref="AQ499:AU499"/>
    <mergeCell ref="AM505:AO505"/>
    <mergeCell ref="AQ505:AU505"/>
    <mergeCell ref="AW505:AZ505"/>
    <mergeCell ref="J506:M506"/>
    <mergeCell ref="O506:S506"/>
    <mergeCell ref="U506:X506"/>
    <mergeCell ref="Z506:AB506"/>
    <mergeCell ref="AD506:AH506"/>
    <mergeCell ref="AJ506:AK506"/>
    <mergeCell ref="AM506:AO506"/>
    <mergeCell ref="AJ503:AK503"/>
    <mergeCell ref="AM503:AO503"/>
    <mergeCell ref="AQ503:AU503"/>
    <mergeCell ref="AW503:AZ503"/>
    <mergeCell ref="J505:M505"/>
    <mergeCell ref="O505:S505"/>
    <mergeCell ref="U505:X505"/>
    <mergeCell ref="Z505:AB505"/>
    <mergeCell ref="AD505:AH505"/>
    <mergeCell ref="AJ505:AK505"/>
    <mergeCell ref="J503:M503"/>
    <mergeCell ref="O503:S503"/>
    <mergeCell ref="U503:X503"/>
    <mergeCell ref="Z503:AB503"/>
    <mergeCell ref="AD503:AH503"/>
    <mergeCell ref="AW508:AZ508"/>
    <mergeCell ref="D510:I515"/>
    <mergeCell ref="J510:M510"/>
    <mergeCell ref="O510:S510"/>
    <mergeCell ref="U510:X510"/>
    <mergeCell ref="Z510:AB510"/>
    <mergeCell ref="AD510:AH510"/>
    <mergeCell ref="AJ510:AK510"/>
    <mergeCell ref="AM510:AO510"/>
    <mergeCell ref="AQ510:AU510"/>
    <mergeCell ref="AQ506:AU506"/>
    <mergeCell ref="AW506:AZ506"/>
    <mergeCell ref="J508:M508"/>
    <mergeCell ref="O508:S508"/>
    <mergeCell ref="U508:X508"/>
    <mergeCell ref="Z508:AB508"/>
    <mergeCell ref="AD508:AH508"/>
    <mergeCell ref="AJ508:AK508"/>
    <mergeCell ref="AM508:AO508"/>
    <mergeCell ref="AQ508:AU508"/>
    <mergeCell ref="D503:I508"/>
    <mergeCell ref="AM513:AO513"/>
    <mergeCell ref="AQ513:AU513"/>
    <mergeCell ref="AW513:AZ513"/>
    <mergeCell ref="J515:M515"/>
    <mergeCell ref="O515:S515"/>
    <mergeCell ref="U515:X515"/>
    <mergeCell ref="Z515:AB515"/>
    <mergeCell ref="AD515:AH515"/>
    <mergeCell ref="AJ515:AK515"/>
    <mergeCell ref="AM515:AO515"/>
    <mergeCell ref="J513:M513"/>
    <mergeCell ref="O513:S513"/>
    <mergeCell ref="U513:X513"/>
    <mergeCell ref="Z513:AB513"/>
    <mergeCell ref="AD513:AH513"/>
    <mergeCell ref="AJ513:AK513"/>
    <mergeCell ref="AW510:AZ510"/>
    <mergeCell ref="J512:M512"/>
    <mergeCell ref="O512:S512"/>
    <mergeCell ref="U512:X512"/>
    <mergeCell ref="Z512:AB512"/>
    <mergeCell ref="AD512:AH512"/>
    <mergeCell ref="AJ512:AK512"/>
    <mergeCell ref="AM512:AO512"/>
    <mergeCell ref="AQ512:AU512"/>
    <mergeCell ref="AW512:AZ512"/>
    <mergeCell ref="AQ517:AU517"/>
    <mergeCell ref="AW517:AZ517"/>
    <mergeCell ref="J519:M519"/>
    <mergeCell ref="O519:S519"/>
    <mergeCell ref="U519:X519"/>
    <mergeCell ref="Z519:AB519"/>
    <mergeCell ref="AD519:AH519"/>
    <mergeCell ref="AJ519:AK519"/>
    <mergeCell ref="AM519:AO519"/>
    <mergeCell ref="AQ519:AU519"/>
    <mergeCell ref="AQ515:AU515"/>
    <mergeCell ref="AW515:AZ515"/>
    <mergeCell ref="D517:I522"/>
    <mergeCell ref="J517:M517"/>
    <mergeCell ref="O517:S517"/>
    <mergeCell ref="U517:X517"/>
    <mergeCell ref="Z517:AB517"/>
    <mergeCell ref="AD517:AH517"/>
    <mergeCell ref="AJ517:AK517"/>
    <mergeCell ref="AM517:AO517"/>
    <mergeCell ref="AM522:AO522"/>
    <mergeCell ref="AQ522:AU522"/>
    <mergeCell ref="AW522:AZ522"/>
    <mergeCell ref="C524:I529"/>
    <mergeCell ref="J524:M524"/>
    <mergeCell ref="O524:S524"/>
    <mergeCell ref="U524:X524"/>
    <mergeCell ref="Z524:AB524"/>
    <mergeCell ref="AD524:AH524"/>
    <mergeCell ref="AJ524:AK524"/>
    <mergeCell ref="J522:M522"/>
    <mergeCell ref="O522:S522"/>
    <mergeCell ref="U522:X522"/>
    <mergeCell ref="Z522:AB522"/>
    <mergeCell ref="AD522:AH522"/>
    <mergeCell ref="AJ522:AK522"/>
    <mergeCell ref="AW519:AZ519"/>
    <mergeCell ref="J520:M520"/>
    <mergeCell ref="O520:S520"/>
    <mergeCell ref="U520:X520"/>
    <mergeCell ref="Z520:AB520"/>
    <mergeCell ref="AD520:AH520"/>
    <mergeCell ref="AJ520:AK520"/>
    <mergeCell ref="AM520:AO520"/>
    <mergeCell ref="AQ520:AU520"/>
    <mergeCell ref="AW520:AZ520"/>
    <mergeCell ref="AQ525:AU525"/>
    <mergeCell ref="AW525:AZ525"/>
    <mergeCell ref="J527:M527"/>
    <mergeCell ref="O527:S527"/>
    <mergeCell ref="U527:X527"/>
    <mergeCell ref="Z527:AB527"/>
    <mergeCell ref="AD527:AH527"/>
    <mergeCell ref="AJ527:AK527"/>
    <mergeCell ref="AM527:AO527"/>
    <mergeCell ref="AM524:AO524"/>
    <mergeCell ref="AQ524:AU524"/>
    <mergeCell ref="AW524:AZ524"/>
    <mergeCell ref="J525:M525"/>
    <mergeCell ref="O525:S525"/>
    <mergeCell ref="U525:X525"/>
    <mergeCell ref="Z525:AB525"/>
    <mergeCell ref="AD525:AH525"/>
    <mergeCell ref="AJ525:AK525"/>
    <mergeCell ref="AM525:AO525"/>
    <mergeCell ref="AJ532:AK532"/>
    <mergeCell ref="AM532:AO532"/>
    <mergeCell ref="AQ532:AU532"/>
    <mergeCell ref="AW532:AZ532"/>
    <mergeCell ref="J533:M533"/>
    <mergeCell ref="O533:S533"/>
    <mergeCell ref="U533:X533"/>
    <mergeCell ref="Z533:AB533"/>
    <mergeCell ref="AD533:AH533"/>
    <mergeCell ref="AJ533:AK533"/>
    <mergeCell ref="AW527:AZ527"/>
    <mergeCell ref="J529:M530"/>
    <mergeCell ref="O529:S530"/>
    <mergeCell ref="U529:X530"/>
    <mergeCell ref="Z529:AB530"/>
    <mergeCell ref="AD529:AH530"/>
    <mergeCell ref="AJ529:AK530"/>
    <mergeCell ref="AM529:AO530"/>
    <mergeCell ref="AQ529:AU530"/>
    <mergeCell ref="AW529:AZ530"/>
    <mergeCell ref="AQ535:AU535"/>
    <mergeCell ref="AW535:AZ535"/>
    <mergeCell ref="J537:M538"/>
    <mergeCell ref="O537:S538"/>
    <mergeCell ref="U537:X538"/>
    <mergeCell ref="Z537:AB538"/>
    <mergeCell ref="AD537:AH538"/>
    <mergeCell ref="AJ537:AK538"/>
    <mergeCell ref="AM537:AO538"/>
    <mergeCell ref="AQ537:AU538"/>
    <mergeCell ref="AM533:AO533"/>
    <mergeCell ref="AQ533:AU533"/>
    <mergeCell ref="AW533:AZ533"/>
    <mergeCell ref="J535:M535"/>
    <mergeCell ref="O535:S535"/>
    <mergeCell ref="U535:X535"/>
    <mergeCell ref="AQ527:AU527"/>
    <mergeCell ref="Z535:AB535"/>
    <mergeCell ref="AD535:AH535"/>
    <mergeCell ref="AJ535:AK535"/>
    <mergeCell ref="AM535:AO535"/>
    <mergeCell ref="AW540:AZ540"/>
    <mergeCell ref="J542:M542"/>
    <mergeCell ref="O542:S542"/>
    <mergeCell ref="U542:X542"/>
    <mergeCell ref="Z542:AB542"/>
    <mergeCell ref="AD542:AH542"/>
    <mergeCell ref="AJ542:AK542"/>
    <mergeCell ref="AM542:AO542"/>
    <mergeCell ref="AQ542:AU542"/>
    <mergeCell ref="AW542:AZ542"/>
    <mergeCell ref="AW537:AZ538"/>
    <mergeCell ref="D540:I545"/>
    <mergeCell ref="J540:M540"/>
    <mergeCell ref="O540:S540"/>
    <mergeCell ref="U540:X540"/>
    <mergeCell ref="Z540:AB540"/>
    <mergeCell ref="AD540:AH540"/>
    <mergeCell ref="AJ540:AK540"/>
    <mergeCell ref="AM540:AO540"/>
    <mergeCell ref="AQ540:AU540"/>
    <mergeCell ref="AQ545:AU545"/>
    <mergeCell ref="AW545:AZ545"/>
    <mergeCell ref="D532:I537"/>
    <mergeCell ref="J532:M532"/>
    <mergeCell ref="O532:S532"/>
    <mergeCell ref="U532:X532"/>
    <mergeCell ref="Z532:AB532"/>
    <mergeCell ref="AD532:AH532"/>
    <mergeCell ref="D547:I552"/>
    <mergeCell ref="J547:M547"/>
    <mergeCell ref="O547:S547"/>
    <mergeCell ref="U547:X547"/>
    <mergeCell ref="Z547:AB547"/>
    <mergeCell ref="AD547:AH547"/>
    <mergeCell ref="AJ547:AK547"/>
    <mergeCell ref="AM547:AO547"/>
    <mergeCell ref="AM543:AO543"/>
    <mergeCell ref="AQ543:AU543"/>
    <mergeCell ref="AW543:AZ543"/>
    <mergeCell ref="J545:M545"/>
    <mergeCell ref="O545:S545"/>
    <mergeCell ref="U545:X545"/>
    <mergeCell ref="Z545:AB545"/>
    <mergeCell ref="AD545:AH545"/>
    <mergeCell ref="AJ545:AK545"/>
    <mergeCell ref="AM545:AO545"/>
    <mergeCell ref="J543:M543"/>
    <mergeCell ref="O543:S543"/>
    <mergeCell ref="U543:X543"/>
    <mergeCell ref="Z543:AB543"/>
    <mergeCell ref="AD543:AH543"/>
    <mergeCell ref="AJ543:AK543"/>
    <mergeCell ref="AW549:AZ549"/>
    <mergeCell ref="J550:M550"/>
    <mergeCell ref="O550:S550"/>
    <mergeCell ref="U550:X550"/>
    <mergeCell ref="Z550:AB550"/>
    <mergeCell ref="AD550:AH550"/>
    <mergeCell ref="AJ550:AK550"/>
    <mergeCell ref="AM550:AO550"/>
    <mergeCell ref="AQ550:AU550"/>
    <mergeCell ref="AW550:AZ550"/>
    <mergeCell ref="AQ547:AU547"/>
    <mergeCell ref="AW547:AZ547"/>
    <mergeCell ref="J549:M549"/>
    <mergeCell ref="O549:S549"/>
    <mergeCell ref="U549:X549"/>
    <mergeCell ref="Z549:AB549"/>
    <mergeCell ref="AD549:AH549"/>
    <mergeCell ref="AJ549:AK549"/>
    <mergeCell ref="AM549:AO549"/>
    <mergeCell ref="AQ549:AU549"/>
    <mergeCell ref="AM554:AO554"/>
    <mergeCell ref="AQ554:AU554"/>
    <mergeCell ref="AW554:AZ554"/>
    <mergeCell ref="J555:M555"/>
    <mergeCell ref="O555:S555"/>
    <mergeCell ref="U555:X555"/>
    <mergeCell ref="Z555:AB555"/>
    <mergeCell ref="AD555:AH555"/>
    <mergeCell ref="AJ555:AK555"/>
    <mergeCell ref="AM555:AO555"/>
    <mergeCell ref="AM552:AO552"/>
    <mergeCell ref="AQ552:AU552"/>
    <mergeCell ref="AW552:AZ552"/>
    <mergeCell ref="D554:I559"/>
    <mergeCell ref="J554:M554"/>
    <mergeCell ref="O554:S554"/>
    <mergeCell ref="U554:X554"/>
    <mergeCell ref="Z554:AB554"/>
    <mergeCell ref="AD554:AH554"/>
    <mergeCell ref="AJ554:AK554"/>
    <mergeCell ref="J552:M552"/>
    <mergeCell ref="O552:S552"/>
    <mergeCell ref="U552:X552"/>
    <mergeCell ref="Z552:AB552"/>
    <mergeCell ref="AD552:AH552"/>
    <mergeCell ref="AJ552:AK552"/>
    <mergeCell ref="AW557:AZ557"/>
    <mergeCell ref="J559:M560"/>
    <mergeCell ref="O559:S560"/>
    <mergeCell ref="U559:X560"/>
    <mergeCell ref="Z559:AB560"/>
    <mergeCell ref="AD559:AH560"/>
    <mergeCell ref="AJ559:AK560"/>
    <mergeCell ref="AM559:AO560"/>
    <mergeCell ref="AQ559:AU560"/>
    <mergeCell ref="AW559:AZ560"/>
    <mergeCell ref="AQ555:AU555"/>
    <mergeCell ref="AW555:AZ555"/>
    <mergeCell ref="J557:M557"/>
    <mergeCell ref="O557:S557"/>
    <mergeCell ref="U557:X557"/>
    <mergeCell ref="Z557:AB557"/>
    <mergeCell ref="AD557:AH557"/>
    <mergeCell ref="AJ557:AK557"/>
    <mergeCell ref="AM557:AO557"/>
    <mergeCell ref="AQ557:AU557"/>
    <mergeCell ref="AM564:AO564"/>
    <mergeCell ref="AQ564:AU564"/>
    <mergeCell ref="AW564:AZ564"/>
    <mergeCell ref="J565:M565"/>
    <mergeCell ref="O565:S565"/>
    <mergeCell ref="U565:X565"/>
    <mergeCell ref="Z565:AB565"/>
    <mergeCell ref="AD565:AH565"/>
    <mergeCell ref="AJ565:AK565"/>
    <mergeCell ref="AM565:AO565"/>
    <mergeCell ref="AJ562:AK562"/>
    <mergeCell ref="AM562:AO562"/>
    <mergeCell ref="AQ562:AU562"/>
    <mergeCell ref="AW562:AZ562"/>
    <mergeCell ref="J564:M564"/>
    <mergeCell ref="O564:S564"/>
    <mergeCell ref="U564:X564"/>
    <mergeCell ref="Z564:AB564"/>
    <mergeCell ref="AD564:AH564"/>
    <mergeCell ref="AJ564:AK564"/>
    <mergeCell ref="J562:M562"/>
    <mergeCell ref="O562:S562"/>
    <mergeCell ref="U562:X562"/>
    <mergeCell ref="Z562:AB562"/>
    <mergeCell ref="AD562:AH562"/>
    <mergeCell ref="AW567:AZ567"/>
    <mergeCell ref="D569:I574"/>
    <mergeCell ref="J569:M569"/>
    <mergeCell ref="O569:S569"/>
    <mergeCell ref="U569:X569"/>
    <mergeCell ref="Z569:AB569"/>
    <mergeCell ref="AD569:AH569"/>
    <mergeCell ref="AJ569:AK569"/>
    <mergeCell ref="AM569:AO569"/>
    <mergeCell ref="AQ569:AU569"/>
    <mergeCell ref="AQ565:AU565"/>
    <mergeCell ref="AW565:AZ565"/>
    <mergeCell ref="J567:M567"/>
    <mergeCell ref="O567:S567"/>
    <mergeCell ref="U567:X567"/>
    <mergeCell ref="Z567:AB567"/>
    <mergeCell ref="AD567:AH567"/>
    <mergeCell ref="AJ567:AK567"/>
    <mergeCell ref="AM567:AO567"/>
    <mergeCell ref="AQ567:AU567"/>
    <mergeCell ref="D562:I567"/>
    <mergeCell ref="AM572:AO572"/>
    <mergeCell ref="AQ572:AU572"/>
    <mergeCell ref="AW572:AZ572"/>
    <mergeCell ref="J574:M574"/>
    <mergeCell ref="O574:S574"/>
    <mergeCell ref="U574:X574"/>
    <mergeCell ref="Z574:AB574"/>
    <mergeCell ref="AD574:AH574"/>
    <mergeCell ref="AJ574:AK574"/>
    <mergeCell ref="AM574:AO574"/>
    <mergeCell ref="J572:M572"/>
    <mergeCell ref="O572:S572"/>
    <mergeCell ref="U572:X572"/>
    <mergeCell ref="Z572:AB572"/>
    <mergeCell ref="AD572:AH572"/>
    <mergeCell ref="AJ572:AK572"/>
    <mergeCell ref="AW569:AZ569"/>
    <mergeCell ref="J571:M571"/>
    <mergeCell ref="O571:S571"/>
    <mergeCell ref="U571:X571"/>
    <mergeCell ref="Z571:AB571"/>
    <mergeCell ref="AD571:AH571"/>
    <mergeCell ref="AJ571:AK571"/>
    <mergeCell ref="AM571:AO571"/>
    <mergeCell ref="AQ571:AU571"/>
    <mergeCell ref="AW571:AZ571"/>
    <mergeCell ref="AQ576:AU576"/>
    <mergeCell ref="AW576:AZ576"/>
    <mergeCell ref="J577:M577"/>
    <mergeCell ref="O577:S577"/>
    <mergeCell ref="U577:X577"/>
    <mergeCell ref="Z577:AB577"/>
    <mergeCell ref="AD577:AH577"/>
    <mergeCell ref="AJ577:AK577"/>
    <mergeCell ref="AM577:AO577"/>
    <mergeCell ref="AQ577:AU577"/>
    <mergeCell ref="AQ574:AU574"/>
    <mergeCell ref="AW574:AZ574"/>
    <mergeCell ref="D576:I581"/>
    <mergeCell ref="J576:M576"/>
    <mergeCell ref="O576:S576"/>
    <mergeCell ref="U576:X576"/>
    <mergeCell ref="Z576:AB576"/>
    <mergeCell ref="AD576:AH576"/>
    <mergeCell ref="AJ576:AK576"/>
    <mergeCell ref="AM576:AO576"/>
    <mergeCell ref="AM581:AO582"/>
    <mergeCell ref="AQ581:AU582"/>
    <mergeCell ref="AW581:AZ582"/>
    <mergeCell ref="D584:I589"/>
    <mergeCell ref="J584:M584"/>
    <mergeCell ref="O584:S584"/>
    <mergeCell ref="U584:X584"/>
    <mergeCell ref="Z584:AB584"/>
    <mergeCell ref="AD584:AH584"/>
    <mergeCell ref="AJ584:AK584"/>
    <mergeCell ref="J581:M582"/>
    <mergeCell ref="O581:S582"/>
    <mergeCell ref="U581:X582"/>
    <mergeCell ref="Z581:AB582"/>
    <mergeCell ref="AD581:AH582"/>
    <mergeCell ref="AJ581:AK582"/>
    <mergeCell ref="AW577:AZ577"/>
    <mergeCell ref="J579:M579"/>
    <mergeCell ref="O579:S579"/>
    <mergeCell ref="U579:X579"/>
    <mergeCell ref="Z579:AB579"/>
    <mergeCell ref="AD579:AH579"/>
    <mergeCell ref="AJ579:AK579"/>
    <mergeCell ref="AM579:AO579"/>
    <mergeCell ref="AQ579:AU579"/>
    <mergeCell ref="AW579:AZ579"/>
    <mergeCell ref="AQ586:AU586"/>
    <mergeCell ref="AW586:AZ586"/>
    <mergeCell ref="J587:M587"/>
    <mergeCell ref="O587:S587"/>
    <mergeCell ref="U587:X587"/>
    <mergeCell ref="Z587:AB587"/>
    <mergeCell ref="AD587:AH587"/>
    <mergeCell ref="AJ587:AK587"/>
    <mergeCell ref="AM587:AO587"/>
    <mergeCell ref="AM584:AO584"/>
    <mergeCell ref="AQ584:AU584"/>
    <mergeCell ref="AW584:AZ584"/>
    <mergeCell ref="J586:M586"/>
    <mergeCell ref="O586:S586"/>
    <mergeCell ref="U586:X586"/>
    <mergeCell ref="Z586:AB586"/>
    <mergeCell ref="AD586:AH586"/>
    <mergeCell ref="AJ586:AK586"/>
    <mergeCell ref="AM586:AO586"/>
    <mergeCell ref="AJ591:AK591"/>
    <mergeCell ref="AM591:AO591"/>
    <mergeCell ref="AQ591:AU591"/>
    <mergeCell ref="AW591:AZ591"/>
    <mergeCell ref="J592:M592"/>
    <mergeCell ref="O592:S592"/>
    <mergeCell ref="U592:X592"/>
    <mergeCell ref="Z592:AB592"/>
    <mergeCell ref="AD592:AH592"/>
    <mergeCell ref="AJ592:AK592"/>
    <mergeCell ref="AW587:AZ587"/>
    <mergeCell ref="J589:M589"/>
    <mergeCell ref="O589:S589"/>
    <mergeCell ref="U589:X589"/>
    <mergeCell ref="Z589:AB589"/>
    <mergeCell ref="AD589:AH589"/>
    <mergeCell ref="AJ589:AK589"/>
    <mergeCell ref="AM589:AO589"/>
    <mergeCell ref="AQ589:AU589"/>
    <mergeCell ref="AW589:AZ589"/>
    <mergeCell ref="AQ594:AU594"/>
    <mergeCell ref="AW594:AZ594"/>
    <mergeCell ref="J596:M597"/>
    <mergeCell ref="O596:S597"/>
    <mergeCell ref="U596:X597"/>
    <mergeCell ref="Z596:AB597"/>
    <mergeCell ref="AD596:AH597"/>
    <mergeCell ref="AJ596:AK597"/>
    <mergeCell ref="AM596:AO597"/>
    <mergeCell ref="AQ596:AU597"/>
    <mergeCell ref="AM592:AO592"/>
    <mergeCell ref="AQ592:AU592"/>
    <mergeCell ref="AW592:AZ592"/>
    <mergeCell ref="J594:M594"/>
    <mergeCell ref="O594:S594"/>
    <mergeCell ref="U594:X594"/>
    <mergeCell ref="AQ587:AU587"/>
    <mergeCell ref="Z594:AB594"/>
    <mergeCell ref="AD594:AH594"/>
    <mergeCell ref="AJ594:AK594"/>
    <mergeCell ref="AM594:AO594"/>
    <mergeCell ref="AW599:AZ599"/>
    <mergeCell ref="J601:M601"/>
    <mergeCell ref="O601:S601"/>
    <mergeCell ref="U601:X601"/>
    <mergeCell ref="Z601:AB601"/>
    <mergeCell ref="AD601:AH601"/>
    <mergeCell ref="AJ601:AK601"/>
    <mergeCell ref="AM601:AO601"/>
    <mergeCell ref="AQ601:AU601"/>
    <mergeCell ref="AW601:AZ601"/>
    <mergeCell ref="AW596:AZ597"/>
    <mergeCell ref="D599:I604"/>
    <mergeCell ref="J599:M599"/>
    <mergeCell ref="O599:S599"/>
    <mergeCell ref="U599:X599"/>
    <mergeCell ref="Z599:AB599"/>
    <mergeCell ref="AD599:AH599"/>
    <mergeCell ref="AJ599:AK599"/>
    <mergeCell ref="AM599:AO599"/>
    <mergeCell ref="AQ599:AU599"/>
    <mergeCell ref="AQ604:AU604"/>
    <mergeCell ref="AW604:AZ604"/>
    <mergeCell ref="D591:I596"/>
    <mergeCell ref="J591:M591"/>
    <mergeCell ref="O591:S591"/>
    <mergeCell ref="U591:X591"/>
    <mergeCell ref="Z591:AB591"/>
    <mergeCell ref="AD591:AH591"/>
    <mergeCell ref="D606:I611"/>
    <mergeCell ref="J606:M606"/>
    <mergeCell ref="O606:S606"/>
    <mergeCell ref="U606:X606"/>
    <mergeCell ref="Z606:AB606"/>
    <mergeCell ref="AD606:AH606"/>
    <mergeCell ref="AJ606:AK606"/>
    <mergeCell ref="AM606:AO606"/>
    <mergeCell ref="AM602:AO602"/>
    <mergeCell ref="AQ602:AU602"/>
    <mergeCell ref="AW602:AZ602"/>
    <mergeCell ref="J604:M604"/>
    <mergeCell ref="O604:S604"/>
    <mergeCell ref="U604:X604"/>
    <mergeCell ref="Z604:AB604"/>
    <mergeCell ref="AD604:AH604"/>
    <mergeCell ref="AJ604:AK604"/>
    <mergeCell ref="AM604:AO604"/>
    <mergeCell ref="J602:M602"/>
    <mergeCell ref="O602:S602"/>
    <mergeCell ref="U602:X602"/>
    <mergeCell ref="Z602:AB602"/>
    <mergeCell ref="AD602:AH602"/>
    <mergeCell ref="AJ602:AK602"/>
    <mergeCell ref="AW607:AZ607"/>
    <mergeCell ref="J609:M609"/>
    <mergeCell ref="O609:S609"/>
    <mergeCell ref="U609:X609"/>
    <mergeCell ref="Z609:AB609"/>
    <mergeCell ref="AD609:AH609"/>
    <mergeCell ref="AJ609:AK609"/>
    <mergeCell ref="AM609:AO609"/>
    <mergeCell ref="AQ609:AU609"/>
    <mergeCell ref="AW609:AZ609"/>
    <mergeCell ref="AQ606:AU606"/>
    <mergeCell ref="AW606:AZ606"/>
    <mergeCell ref="J607:M607"/>
    <mergeCell ref="O607:S607"/>
    <mergeCell ref="U607:X607"/>
    <mergeCell ref="Z607:AB607"/>
    <mergeCell ref="AD607:AH607"/>
    <mergeCell ref="AJ607:AK607"/>
    <mergeCell ref="AM607:AO607"/>
    <mergeCell ref="AQ607:AU607"/>
    <mergeCell ref="AM614:AO614"/>
    <mergeCell ref="AQ614:AU614"/>
    <mergeCell ref="AW614:AZ614"/>
    <mergeCell ref="J616:M616"/>
    <mergeCell ref="O616:S616"/>
    <mergeCell ref="U616:X616"/>
    <mergeCell ref="Z616:AB616"/>
    <mergeCell ref="AD616:AH616"/>
    <mergeCell ref="AJ616:AK616"/>
    <mergeCell ref="AM616:AO616"/>
    <mergeCell ref="AM611:AO612"/>
    <mergeCell ref="AQ611:AU612"/>
    <mergeCell ref="AW611:AZ612"/>
    <mergeCell ref="D614:I619"/>
    <mergeCell ref="J614:M614"/>
    <mergeCell ref="O614:S614"/>
    <mergeCell ref="U614:X614"/>
    <mergeCell ref="Z614:AB614"/>
    <mergeCell ref="AD614:AH614"/>
    <mergeCell ref="AJ614:AK614"/>
    <mergeCell ref="J611:M612"/>
    <mergeCell ref="O611:S612"/>
    <mergeCell ref="U611:X612"/>
    <mergeCell ref="Z611:AB612"/>
    <mergeCell ref="AD611:AH612"/>
    <mergeCell ref="AJ611:AK612"/>
    <mergeCell ref="AW617:AZ617"/>
    <mergeCell ref="J619:M619"/>
    <mergeCell ref="O619:S619"/>
    <mergeCell ref="U619:X619"/>
    <mergeCell ref="Z619:AB619"/>
    <mergeCell ref="AD619:AH619"/>
    <mergeCell ref="AJ619:AK619"/>
    <mergeCell ref="AM619:AO619"/>
    <mergeCell ref="AQ619:AU619"/>
    <mergeCell ref="AW619:AZ619"/>
    <mergeCell ref="AQ616:AU616"/>
    <mergeCell ref="AW616:AZ616"/>
    <mergeCell ref="J617:M617"/>
    <mergeCell ref="O617:S617"/>
    <mergeCell ref="U617:X617"/>
    <mergeCell ref="Z617:AB617"/>
    <mergeCell ref="AD617:AH617"/>
    <mergeCell ref="AJ617:AK617"/>
    <mergeCell ref="AM617:AO617"/>
    <mergeCell ref="AQ617:AU617"/>
    <mergeCell ref="AM623:AO623"/>
    <mergeCell ref="AQ623:AU623"/>
    <mergeCell ref="AW623:AZ623"/>
    <mergeCell ref="J624:M624"/>
    <mergeCell ref="O624:S624"/>
    <mergeCell ref="U624:X624"/>
    <mergeCell ref="Z624:AB624"/>
    <mergeCell ref="AD624:AH624"/>
    <mergeCell ref="AJ624:AK624"/>
    <mergeCell ref="AM624:AO624"/>
    <mergeCell ref="AJ621:AK621"/>
    <mergeCell ref="AM621:AO621"/>
    <mergeCell ref="AQ621:AU621"/>
    <mergeCell ref="AW621:AZ621"/>
    <mergeCell ref="J623:M623"/>
    <mergeCell ref="O623:S623"/>
    <mergeCell ref="U623:X623"/>
    <mergeCell ref="Z623:AB623"/>
    <mergeCell ref="AD623:AH623"/>
    <mergeCell ref="AJ623:AK623"/>
    <mergeCell ref="J621:M621"/>
    <mergeCell ref="O621:S621"/>
    <mergeCell ref="U621:X621"/>
    <mergeCell ref="Z621:AB621"/>
    <mergeCell ref="AD621:AH621"/>
    <mergeCell ref="AW626:AZ626"/>
    <mergeCell ref="D628:I633"/>
    <mergeCell ref="J628:M628"/>
    <mergeCell ref="O628:S628"/>
    <mergeCell ref="U628:X628"/>
    <mergeCell ref="Z628:AB628"/>
    <mergeCell ref="AD628:AH628"/>
    <mergeCell ref="AJ628:AK628"/>
    <mergeCell ref="AM628:AO628"/>
    <mergeCell ref="AQ628:AU628"/>
    <mergeCell ref="AQ624:AU624"/>
    <mergeCell ref="AW624:AZ624"/>
    <mergeCell ref="J626:M626"/>
    <mergeCell ref="O626:S626"/>
    <mergeCell ref="U626:X626"/>
    <mergeCell ref="Z626:AB626"/>
    <mergeCell ref="AD626:AH626"/>
    <mergeCell ref="AJ626:AK626"/>
    <mergeCell ref="AM626:AO626"/>
    <mergeCell ref="AQ626:AU626"/>
    <mergeCell ref="D621:I626"/>
    <mergeCell ref="AM631:AO631"/>
    <mergeCell ref="AQ631:AU631"/>
    <mergeCell ref="AW631:AZ631"/>
    <mergeCell ref="J633:M633"/>
    <mergeCell ref="O633:S633"/>
    <mergeCell ref="U633:X633"/>
    <mergeCell ref="Z633:AB633"/>
    <mergeCell ref="AD633:AH633"/>
    <mergeCell ref="AJ633:AK633"/>
    <mergeCell ref="AM633:AO633"/>
    <mergeCell ref="J631:M631"/>
    <mergeCell ref="O631:S631"/>
    <mergeCell ref="U631:X631"/>
    <mergeCell ref="Z631:AB631"/>
    <mergeCell ref="AD631:AH631"/>
    <mergeCell ref="AJ631:AK631"/>
    <mergeCell ref="AW628:AZ628"/>
    <mergeCell ref="J630:M630"/>
    <mergeCell ref="O630:S630"/>
    <mergeCell ref="U630:X630"/>
    <mergeCell ref="Z630:AB630"/>
    <mergeCell ref="AD630:AH630"/>
    <mergeCell ref="AJ630:AK630"/>
    <mergeCell ref="AM630:AO630"/>
    <mergeCell ref="AQ630:AU630"/>
    <mergeCell ref="AW630:AZ630"/>
    <mergeCell ref="AQ635:AU635"/>
    <mergeCell ref="AW635:AZ635"/>
    <mergeCell ref="J637:M637"/>
    <mergeCell ref="O637:S637"/>
    <mergeCell ref="U637:X637"/>
    <mergeCell ref="Z637:AB637"/>
    <mergeCell ref="AD637:AH637"/>
    <mergeCell ref="AJ637:AK637"/>
    <mergeCell ref="AM637:AO637"/>
    <mergeCell ref="AQ637:AU637"/>
    <mergeCell ref="AQ633:AU633"/>
    <mergeCell ref="AW633:AZ633"/>
    <mergeCell ref="D635:I640"/>
    <mergeCell ref="J635:M635"/>
    <mergeCell ref="O635:S635"/>
    <mergeCell ref="U635:X635"/>
    <mergeCell ref="Z635:AB635"/>
    <mergeCell ref="AD635:AH635"/>
    <mergeCell ref="AJ635:AK635"/>
    <mergeCell ref="AM635:AO635"/>
    <mergeCell ref="AM640:AO640"/>
    <mergeCell ref="AQ640:AU640"/>
    <mergeCell ref="AW640:AZ640"/>
    <mergeCell ref="C642:I647"/>
    <mergeCell ref="J642:M642"/>
    <mergeCell ref="O642:S642"/>
    <mergeCell ref="U642:X642"/>
    <mergeCell ref="Z642:AB642"/>
    <mergeCell ref="AD642:AH642"/>
    <mergeCell ref="AJ642:AK642"/>
    <mergeCell ref="J640:M640"/>
    <mergeCell ref="O640:S640"/>
    <mergeCell ref="U640:X640"/>
    <mergeCell ref="Z640:AB640"/>
    <mergeCell ref="AD640:AH640"/>
    <mergeCell ref="AJ640:AK640"/>
    <mergeCell ref="AW637:AZ637"/>
    <mergeCell ref="J638:M638"/>
    <mergeCell ref="O638:S638"/>
    <mergeCell ref="U638:X638"/>
    <mergeCell ref="Z638:AB638"/>
    <mergeCell ref="AD638:AH638"/>
    <mergeCell ref="AJ638:AK638"/>
    <mergeCell ref="AM638:AO638"/>
    <mergeCell ref="AQ638:AU638"/>
    <mergeCell ref="AW638:AZ638"/>
    <mergeCell ref="AQ643:AU643"/>
    <mergeCell ref="AW643:AZ643"/>
    <mergeCell ref="J645:M645"/>
    <mergeCell ref="O645:S645"/>
    <mergeCell ref="U645:X645"/>
    <mergeCell ref="Z645:AB645"/>
    <mergeCell ref="AD645:AH645"/>
    <mergeCell ref="AJ645:AK645"/>
    <mergeCell ref="AM645:AO645"/>
    <mergeCell ref="AM642:AO642"/>
    <mergeCell ref="AQ642:AU642"/>
    <mergeCell ref="AW642:AZ642"/>
    <mergeCell ref="J643:M643"/>
    <mergeCell ref="O643:S643"/>
    <mergeCell ref="U643:X643"/>
    <mergeCell ref="Z643:AB643"/>
    <mergeCell ref="AD643:AH643"/>
    <mergeCell ref="AJ643:AK643"/>
    <mergeCell ref="AM643:AO643"/>
    <mergeCell ref="AJ650:AK650"/>
    <mergeCell ref="AM650:AO650"/>
    <mergeCell ref="AQ650:AU650"/>
    <mergeCell ref="AW650:AZ650"/>
    <mergeCell ref="J651:M651"/>
    <mergeCell ref="O651:S651"/>
    <mergeCell ref="U651:X651"/>
    <mergeCell ref="Z651:AB651"/>
    <mergeCell ref="AD651:AH651"/>
    <mergeCell ref="AJ651:AK651"/>
    <mergeCell ref="AW645:AZ645"/>
    <mergeCell ref="J647:M648"/>
    <mergeCell ref="O647:S648"/>
    <mergeCell ref="U647:X648"/>
    <mergeCell ref="Z647:AB648"/>
    <mergeCell ref="AD647:AH648"/>
    <mergeCell ref="AJ647:AK648"/>
    <mergeCell ref="AM647:AO648"/>
    <mergeCell ref="AQ647:AU648"/>
    <mergeCell ref="AW647:AZ648"/>
    <mergeCell ref="AQ653:AU653"/>
    <mergeCell ref="AW653:AZ653"/>
    <mergeCell ref="J655:M656"/>
    <mergeCell ref="O655:S656"/>
    <mergeCell ref="U655:X656"/>
    <mergeCell ref="Z655:AB656"/>
    <mergeCell ref="AD655:AH656"/>
    <mergeCell ref="AJ655:AK656"/>
    <mergeCell ref="AM655:AO656"/>
    <mergeCell ref="AQ655:AU656"/>
    <mergeCell ref="AM651:AO651"/>
    <mergeCell ref="AQ651:AU651"/>
    <mergeCell ref="AW651:AZ651"/>
    <mergeCell ref="J653:M653"/>
    <mergeCell ref="O653:S653"/>
    <mergeCell ref="U653:X653"/>
    <mergeCell ref="AQ645:AU645"/>
    <mergeCell ref="Z653:AB653"/>
    <mergeCell ref="AD653:AH653"/>
    <mergeCell ref="AJ653:AK653"/>
    <mergeCell ref="AM653:AO653"/>
    <mergeCell ref="AW658:AZ658"/>
    <mergeCell ref="J660:M660"/>
    <mergeCell ref="O660:S660"/>
    <mergeCell ref="U660:X660"/>
    <mergeCell ref="Z660:AB660"/>
    <mergeCell ref="AD660:AH660"/>
    <mergeCell ref="AJ660:AK660"/>
    <mergeCell ref="AM660:AO660"/>
    <mergeCell ref="AQ660:AU660"/>
    <mergeCell ref="AW660:AZ660"/>
    <mergeCell ref="AW655:AZ656"/>
    <mergeCell ref="D658:I663"/>
    <mergeCell ref="J658:M658"/>
    <mergeCell ref="O658:S658"/>
    <mergeCell ref="U658:X658"/>
    <mergeCell ref="Z658:AB658"/>
    <mergeCell ref="AD658:AH658"/>
    <mergeCell ref="AJ658:AK658"/>
    <mergeCell ref="AM658:AO658"/>
    <mergeCell ref="AQ658:AU658"/>
    <mergeCell ref="AQ663:AU663"/>
    <mergeCell ref="AW663:AZ663"/>
    <mergeCell ref="D650:I655"/>
    <mergeCell ref="J650:M650"/>
    <mergeCell ref="O650:S650"/>
    <mergeCell ref="U650:X650"/>
    <mergeCell ref="Z650:AB650"/>
    <mergeCell ref="AD650:AH650"/>
    <mergeCell ref="D665:I670"/>
    <mergeCell ref="J665:M665"/>
    <mergeCell ref="O665:S665"/>
    <mergeCell ref="U665:X665"/>
    <mergeCell ref="Z665:AB665"/>
    <mergeCell ref="AD665:AH665"/>
    <mergeCell ref="AJ665:AK665"/>
    <mergeCell ref="AM665:AO665"/>
    <mergeCell ref="AM661:AO661"/>
    <mergeCell ref="AQ661:AU661"/>
    <mergeCell ref="AW661:AZ661"/>
    <mergeCell ref="J663:M663"/>
    <mergeCell ref="O663:S663"/>
    <mergeCell ref="U663:X663"/>
    <mergeCell ref="Z663:AB663"/>
    <mergeCell ref="AD663:AH663"/>
    <mergeCell ref="AJ663:AK663"/>
    <mergeCell ref="AM663:AO663"/>
    <mergeCell ref="J661:M661"/>
    <mergeCell ref="O661:S661"/>
    <mergeCell ref="U661:X661"/>
    <mergeCell ref="Z661:AB661"/>
    <mergeCell ref="AD661:AH661"/>
    <mergeCell ref="AJ661:AK661"/>
    <mergeCell ref="AW667:AZ667"/>
    <mergeCell ref="J668:M668"/>
    <mergeCell ref="O668:S668"/>
    <mergeCell ref="U668:X668"/>
    <mergeCell ref="Z668:AB668"/>
    <mergeCell ref="AD668:AH668"/>
    <mergeCell ref="AJ668:AK668"/>
    <mergeCell ref="AM668:AO668"/>
    <mergeCell ref="AQ668:AU668"/>
    <mergeCell ref="AW668:AZ668"/>
    <mergeCell ref="AQ665:AU665"/>
    <mergeCell ref="AW665:AZ665"/>
    <mergeCell ref="J667:M667"/>
    <mergeCell ref="O667:S667"/>
    <mergeCell ref="U667:X667"/>
    <mergeCell ref="Z667:AB667"/>
    <mergeCell ref="AD667:AH667"/>
    <mergeCell ref="AJ667:AK667"/>
    <mergeCell ref="AM667:AO667"/>
    <mergeCell ref="AQ667:AU667"/>
    <mergeCell ref="AM672:AO672"/>
    <mergeCell ref="AQ672:AU672"/>
    <mergeCell ref="AW672:AZ672"/>
    <mergeCell ref="J674:M674"/>
    <mergeCell ref="O674:S674"/>
    <mergeCell ref="U674:X674"/>
    <mergeCell ref="Z674:AB674"/>
    <mergeCell ref="AD674:AH674"/>
    <mergeCell ref="AJ674:AK674"/>
    <mergeCell ref="AM674:AO674"/>
    <mergeCell ref="AM670:AO670"/>
    <mergeCell ref="AQ670:AU670"/>
    <mergeCell ref="AW670:AZ670"/>
    <mergeCell ref="D672:I677"/>
    <mergeCell ref="J672:M672"/>
    <mergeCell ref="O672:S672"/>
    <mergeCell ref="U672:X672"/>
    <mergeCell ref="Z672:AB672"/>
    <mergeCell ref="AD672:AH672"/>
    <mergeCell ref="AJ672:AK672"/>
    <mergeCell ref="J670:M670"/>
    <mergeCell ref="O670:S670"/>
    <mergeCell ref="U670:X670"/>
    <mergeCell ref="Z670:AB670"/>
    <mergeCell ref="AD670:AH670"/>
    <mergeCell ref="AJ670:AK670"/>
    <mergeCell ref="AW675:AZ675"/>
    <mergeCell ref="J677:M677"/>
    <mergeCell ref="O677:S677"/>
    <mergeCell ref="U677:X677"/>
    <mergeCell ref="Z677:AB677"/>
    <mergeCell ref="AD677:AH677"/>
    <mergeCell ref="AJ677:AK677"/>
    <mergeCell ref="AM677:AO677"/>
    <mergeCell ref="AQ677:AU677"/>
    <mergeCell ref="AW677:AZ677"/>
    <mergeCell ref="AQ674:AU674"/>
    <mergeCell ref="AW674:AZ674"/>
    <mergeCell ref="J675:M675"/>
    <mergeCell ref="O675:S675"/>
    <mergeCell ref="U675:X675"/>
    <mergeCell ref="Z675:AB675"/>
    <mergeCell ref="AD675:AH675"/>
    <mergeCell ref="AJ675:AK675"/>
    <mergeCell ref="AM675:AO675"/>
    <mergeCell ref="AQ675:AU675"/>
    <mergeCell ref="AM681:AO681"/>
    <mergeCell ref="AQ681:AU681"/>
    <mergeCell ref="AW681:AZ681"/>
    <mergeCell ref="J682:M682"/>
    <mergeCell ref="O682:S682"/>
    <mergeCell ref="U682:X682"/>
    <mergeCell ref="Z682:AB682"/>
    <mergeCell ref="AD682:AH682"/>
    <mergeCell ref="AJ682:AK682"/>
    <mergeCell ref="AM682:AO682"/>
    <mergeCell ref="AJ679:AK679"/>
    <mergeCell ref="AM679:AO679"/>
    <mergeCell ref="AQ679:AU679"/>
    <mergeCell ref="AW679:AZ679"/>
    <mergeCell ref="J681:M681"/>
    <mergeCell ref="O681:S681"/>
    <mergeCell ref="U681:X681"/>
    <mergeCell ref="Z681:AB681"/>
    <mergeCell ref="AD681:AH681"/>
    <mergeCell ref="AJ681:AK681"/>
    <mergeCell ref="J679:M679"/>
    <mergeCell ref="O679:S679"/>
    <mergeCell ref="U679:X679"/>
    <mergeCell ref="Z679:AB679"/>
    <mergeCell ref="AD679:AH679"/>
    <mergeCell ref="AW684:AZ684"/>
    <mergeCell ref="D686:I691"/>
    <mergeCell ref="J686:M686"/>
    <mergeCell ref="O686:S686"/>
    <mergeCell ref="U686:X686"/>
    <mergeCell ref="Z686:AB686"/>
    <mergeCell ref="AD686:AH686"/>
    <mergeCell ref="AJ686:AK686"/>
    <mergeCell ref="AM686:AO686"/>
    <mergeCell ref="AQ686:AU686"/>
    <mergeCell ref="AQ682:AU682"/>
    <mergeCell ref="AW682:AZ682"/>
    <mergeCell ref="J684:M684"/>
    <mergeCell ref="O684:S684"/>
    <mergeCell ref="U684:X684"/>
    <mergeCell ref="Z684:AB684"/>
    <mergeCell ref="AD684:AH684"/>
    <mergeCell ref="AJ684:AK684"/>
    <mergeCell ref="AM684:AO684"/>
    <mergeCell ref="AQ684:AU684"/>
    <mergeCell ref="D679:I684"/>
    <mergeCell ref="AM689:AO689"/>
    <mergeCell ref="AQ689:AU689"/>
    <mergeCell ref="AW689:AZ689"/>
    <mergeCell ref="J691:M691"/>
    <mergeCell ref="O691:S691"/>
    <mergeCell ref="U691:X691"/>
    <mergeCell ref="Z691:AB691"/>
    <mergeCell ref="AD691:AH691"/>
    <mergeCell ref="AJ691:AK691"/>
    <mergeCell ref="AM691:AO691"/>
    <mergeCell ref="J689:M689"/>
    <mergeCell ref="O689:S689"/>
    <mergeCell ref="U689:X689"/>
    <mergeCell ref="Z689:AB689"/>
    <mergeCell ref="AD689:AH689"/>
    <mergeCell ref="AJ689:AK689"/>
    <mergeCell ref="AW686:AZ686"/>
    <mergeCell ref="J688:M688"/>
    <mergeCell ref="O688:S688"/>
    <mergeCell ref="U688:X688"/>
    <mergeCell ref="Z688:AB688"/>
    <mergeCell ref="AD688:AH688"/>
    <mergeCell ref="AJ688:AK688"/>
    <mergeCell ref="AM688:AO688"/>
    <mergeCell ref="AQ688:AU688"/>
    <mergeCell ref="AW688:AZ688"/>
    <mergeCell ref="AQ693:AU693"/>
    <mergeCell ref="AW693:AZ693"/>
    <mergeCell ref="J695:M695"/>
    <mergeCell ref="O695:S695"/>
    <mergeCell ref="U695:X695"/>
    <mergeCell ref="Z695:AB695"/>
    <mergeCell ref="AD695:AH695"/>
    <mergeCell ref="AJ695:AK695"/>
    <mergeCell ref="AM695:AO695"/>
    <mergeCell ref="AQ695:AU695"/>
    <mergeCell ref="AQ691:AU691"/>
    <mergeCell ref="AW691:AZ691"/>
    <mergeCell ref="D693:I698"/>
    <mergeCell ref="J693:M693"/>
    <mergeCell ref="O693:S693"/>
    <mergeCell ref="U693:X693"/>
    <mergeCell ref="Z693:AB693"/>
    <mergeCell ref="AD693:AH693"/>
    <mergeCell ref="AJ693:AK693"/>
    <mergeCell ref="AM693:AO693"/>
    <mergeCell ref="AM698:AO698"/>
    <mergeCell ref="AQ698:AU698"/>
    <mergeCell ref="AW698:AZ698"/>
    <mergeCell ref="D700:I705"/>
    <mergeCell ref="J700:M700"/>
    <mergeCell ref="O700:S700"/>
    <mergeCell ref="U700:X700"/>
    <mergeCell ref="Z700:AB700"/>
    <mergeCell ref="AD700:AH700"/>
    <mergeCell ref="AJ700:AK700"/>
    <mergeCell ref="J698:M698"/>
    <mergeCell ref="O698:S698"/>
    <mergeCell ref="U698:X698"/>
    <mergeCell ref="Z698:AB698"/>
    <mergeCell ref="AD698:AH698"/>
    <mergeCell ref="AJ698:AK698"/>
    <mergeCell ref="AW695:AZ695"/>
    <mergeCell ref="J696:M696"/>
    <mergeCell ref="O696:S696"/>
    <mergeCell ref="U696:X696"/>
    <mergeCell ref="Z696:AB696"/>
    <mergeCell ref="AD696:AH696"/>
    <mergeCell ref="AJ696:AK696"/>
    <mergeCell ref="AM696:AO696"/>
    <mergeCell ref="AQ696:AU696"/>
    <mergeCell ref="AW696:AZ696"/>
    <mergeCell ref="AQ702:AU702"/>
    <mergeCell ref="AW702:AZ702"/>
    <mergeCell ref="J703:M703"/>
    <mergeCell ref="O703:S703"/>
    <mergeCell ref="U703:X703"/>
    <mergeCell ref="Z703:AB703"/>
    <mergeCell ref="AD703:AH703"/>
    <mergeCell ref="AJ703:AK703"/>
    <mergeCell ref="AM703:AO703"/>
    <mergeCell ref="AM700:AO700"/>
    <mergeCell ref="AQ700:AU700"/>
    <mergeCell ref="AW700:AZ700"/>
    <mergeCell ref="J702:M702"/>
    <mergeCell ref="O702:S702"/>
    <mergeCell ref="U702:X702"/>
    <mergeCell ref="Z702:AB702"/>
    <mergeCell ref="AD702:AH702"/>
    <mergeCell ref="AJ702:AK702"/>
    <mergeCell ref="AM702:AO702"/>
    <mergeCell ref="AJ707:AK707"/>
    <mergeCell ref="AM707:AO707"/>
    <mergeCell ref="AQ707:AU707"/>
    <mergeCell ref="AW707:AZ707"/>
    <mergeCell ref="J709:M709"/>
    <mergeCell ref="O709:S709"/>
    <mergeCell ref="U709:X709"/>
    <mergeCell ref="Z709:AB709"/>
    <mergeCell ref="AD709:AH709"/>
    <mergeCell ref="AJ709:AK709"/>
    <mergeCell ref="AW703:AZ703"/>
    <mergeCell ref="J705:M705"/>
    <mergeCell ref="O705:S705"/>
    <mergeCell ref="U705:X705"/>
    <mergeCell ref="Z705:AB705"/>
    <mergeCell ref="AD705:AH705"/>
    <mergeCell ref="AJ705:AK705"/>
    <mergeCell ref="AM705:AO705"/>
    <mergeCell ref="AQ705:AU705"/>
    <mergeCell ref="AW705:AZ705"/>
    <mergeCell ref="AQ710:AU710"/>
    <mergeCell ref="AW710:AZ710"/>
    <mergeCell ref="J712:M712"/>
    <mergeCell ref="O712:S712"/>
    <mergeCell ref="U712:X712"/>
    <mergeCell ref="Z712:AB712"/>
    <mergeCell ref="AD712:AH712"/>
    <mergeCell ref="AJ712:AK712"/>
    <mergeCell ref="AM712:AO712"/>
    <mergeCell ref="AQ712:AU712"/>
    <mergeCell ref="AM709:AO709"/>
    <mergeCell ref="AQ709:AU709"/>
    <mergeCell ref="AW709:AZ709"/>
    <mergeCell ref="J710:M710"/>
    <mergeCell ref="O710:S710"/>
    <mergeCell ref="U710:X710"/>
    <mergeCell ref="AQ703:AU703"/>
    <mergeCell ref="Z710:AB710"/>
    <mergeCell ref="AD710:AH710"/>
    <mergeCell ref="AJ710:AK710"/>
    <mergeCell ref="AM710:AO710"/>
    <mergeCell ref="AW714:AZ714"/>
    <mergeCell ref="J716:M716"/>
    <mergeCell ref="O716:S716"/>
    <mergeCell ref="U716:X716"/>
    <mergeCell ref="Z716:AB716"/>
    <mergeCell ref="AD716:AH716"/>
    <mergeCell ref="AJ716:AK716"/>
    <mergeCell ref="AM716:AO716"/>
    <mergeCell ref="AQ716:AU716"/>
    <mergeCell ref="AW716:AZ716"/>
    <mergeCell ref="AW712:AZ712"/>
    <mergeCell ref="D714:I719"/>
    <mergeCell ref="J714:M714"/>
    <mergeCell ref="O714:S714"/>
    <mergeCell ref="U714:X714"/>
    <mergeCell ref="Z714:AB714"/>
    <mergeCell ref="AD714:AH714"/>
    <mergeCell ref="AJ714:AK714"/>
    <mergeCell ref="AM714:AO714"/>
    <mergeCell ref="AQ714:AU714"/>
    <mergeCell ref="AQ719:AU719"/>
    <mergeCell ref="AW719:AZ719"/>
    <mergeCell ref="D707:I712"/>
    <mergeCell ref="J707:M707"/>
    <mergeCell ref="O707:S707"/>
    <mergeCell ref="U707:X707"/>
    <mergeCell ref="Z707:AB707"/>
    <mergeCell ref="AD707:AH707"/>
    <mergeCell ref="D721:I726"/>
    <mergeCell ref="J721:M721"/>
    <mergeCell ref="O721:S721"/>
    <mergeCell ref="U721:X721"/>
    <mergeCell ref="Z721:AB721"/>
    <mergeCell ref="AD721:AH721"/>
    <mergeCell ref="AJ721:AK721"/>
    <mergeCell ref="AM721:AO721"/>
    <mergeCell ref="AM717:AO717"/>
    <mergeCell ref="AQ717:AU717"/>
    <mergeCell ref="AW717:AZ717"/>
    <mergeCell ref="J719:M719"/>
    <mergeCell ref="O719:S719"/>
    <mergeCell ref="U719:X719"/>
    <mergeCell ref="Z719:AB719"/>
    <mergeCell ref="AD719:AH719"/>
    <mergeCell ref="AJ719:AK719"/>
    <mergeCell ref="AM719:AO719"/>
    <mergeCell ref="J717:M717"/>
    <mergeCell ref="O717:S717"/>
    <mergeCell ref="U717:X717"/>
    <mergeCell ref="Z717:AB717"/>
    <mergeCell ref="AD717:AH717"/>
    <mergeCell ref="AJ717:AK717"/>
    <mergeCell ref="AW723:AZ723"/>
    <mergeCell ref="J724:M724"/>
    <mergeCell ref="O724:S724"/>
    <mergeCell ref="U724:X724"/>
    <mergeCell ref="Z724:AB724"/>
    <mergeCell ref="AD724:AH724"/>
    <mergeCell ref="AJ724:AK724"/>
    <mergeCell ref="AM724:AO724"/>
    <mergeCell ref="AQ724:AU724"/>
    <mergeCell ref="AW724:AZ724"/>
    <mergeCell ref="AQ721:AU721"/>
    <mergeCell ref="AW721:AZ721"/>
    <mergeCell ref="J723:M723"/>
    <mergeCell ref="O723:S723"/>
    <mergeCell ref="U723:X723"/>
    <mergeCell ref="Z723:AB723"/>
    <mergeCell ref="AD723:AH723"/>
    <mergeCell ref="AJ723:AK723"/>
    <mergeCell ref="AM723:AO723"/>
    <mergeCell ref="AQ723:AU723"/>
    <mergeCell ref="AM728:AO728"/>
    <mergeCell ref="AQ728:AU728"/>
    <mergeCell ref="AW728:AZ728"/>
    <mergeCell ref="J729:M729"/>
    <mergeCell ref="O729:S729"/>
    <mergeCell ref="U729:X729"/>
    <mergeCell ref="Z729:AB729"/>
    <mergeCell ref="AD729:AH729"/>
    <mergeCell ref="AJ729:AK729"/>
    <mergeCell ref="AM729:AO729"/>
    <mergeCell ref="AM726:AO726"/>
    <mergeCell ref="AQ726:AU726"/>
    <mergeCell ref="AW726:AZ726"/>
    <mergeCell ref="D728:I733"/>
    <mergeCell ref="J728:M728"/>
    <mergeCell ref="O728:S728"/>
    <mergeCell ref="U728:X728"/>
    <mergeCell ref="Z728:AB728"/>
    <mergeCell ref="AD728:AH728"/>
    <mergeCell ref="AJ728:AK728"/>
    <mergeCell ref="J726:M726"/>
    <mergeCell ref="O726:S726"/>
    <mergeCell ref="U726:X726"/>
    <mergeCell ref="Z726:AB726"/>
    <mergeCell ref="AD726:AH726"/>
    <mergeCell ref="AJ726:AK726"/>
    <mergeCell ref="AW731:AZ731"/>
    <mergeCell ref="J733:M734"/>
    <mergeCell ref="O733:S734"/>
    <mergeCell ref="U733:X734"/>
    <mergeCell ref="Z733:AB734"/>
    <mergeCell ref="AD733:AH734"/>
    <mergeCell ref="AJ733:AK734"/>
    <mergeCell ref="AM733:AO734"/>
    <mergeCell ref="AQ733:AU734"/>
    <mergeCell ref="AW733:AZ734"/>
    <mergeCell ref="AQ729:AU729"/>
    <mergeCell ref="AW729:AZ729"/>
    <mergeCell ref="J731:M731"/>
    <mergeCell ref="O731:S731"/>
    <mergeCell ref="U731:X731"/>
    <mergeCell ref="Z731:AB731"/>
    <mergeCell ref="AD731:AH731"/>
    <mergeCell ref="AJ731:AK731"/>
    <mergeCell ref="AM731:AO731"/>
    <mergeCell ref="AQ731:AU731"/>
    <mergeCell ref="AM738:AO738"/>
    <mergeCell ref="AQ738:AU738"/>
    <mergeCell ref="AW738:AZ738"/>
    <mergeCell ref="J740:M740"/>
    <mergeCell ref="O740:S740"/>
    <mergeCell ref="U740:X740"/>
    <mergeCell ref="Z740:AB740"/>
    <mergeCell ref="AD740:AH740"/>
    <mergeCell ref="AJ740:AK740"/>
    <mergeCell ref="AM740:AO740"/>
    <mergeCell ref="AJ736:AK736"/>
    <mergeCell ref="AM736:AO736"/>
    <mergeCell ref="AQ736:AU736"/>
    <mergeCell ref="AW736:AZ736"/>
    <mergeCell ref="J738:M738"/>
    <mergeCell ref="O738:S738"/>
    <mergeCell ref="U738:X738"/>
    <mergeCell ref="Z738:AB738"/>
    <mergeCell ref="AD738:AH738"/>
    <mergeCell ref="AJ738:AK738"/>
    <mergeCell ref="J736:M736"/>
    <mergeCell ref="O736:S736"/>
    <mergeCell ref="U736:X736"/>
    <mergeCell ref="Z736:AB736"/>
    <mergeCell ref="AD736:AH736"/>
    <mergeCell ref="AW742:AZ742"/>
    <mergeCell ref="D744:I750"/>
    <mergeCell ref="J744:M744"/>
    <mergeCell ref="O744:S744"/>
    <mergeCell ref="U744:X744"/>
    <mergeCell ref="Z744:AB744"/>
    <mergeCell ref="AD744:AH744"/>
    <mergeCell ref="AJ744:AK744"/>
    <mergeCell ref="AM744:AO744"/>
    <mergeCell ref="AQ744:AU744"/>
    <mergeCell ref="AQ740:AU740"/>
    <mergeCell ref="AW740:AZ740"/>
    <mergeCell ref="J742:M742"/>
    <mergeCell ref="O742:S742"/>
    <mergeCell ref="U742:X742"/>
    <mergeCell ref="Z742:AB742"/>
    <mergeCell ref="AD742:AH742"/>
    <mergeCell ref="AJ742:AK742"/>
    <mergeCell ref="AM742:AO742"/>
    <mergeCell ref="AQ742:AU742"/>
    <mergeCell ref="D736:I742"/>
    <mergeCell ref="AM748:AO748"/>
    <mergeCell ref="AQ748:AU748"/>
    <mergeCell ref="AW748:AZ748"/>
    <mergeCell ref="J750:M750"/>
    <mergeCell ref="O750:S750"/>
    <mergeCell ref="U750:X750"/>
    <mergeCell ref="Z750:AB750"/>
    <mergeCell ref="AD750:AH750"/>
    <mergeCell ref="AJ750:AK750"/>
    <mergeCell ref="AM750:AO750"/>
    <mergeCell ref="J748:M748"/>
    <mergeCell ref="O748:S748"/>
    <mergeCell ref="U748:X748"/>
    <mergeCell ref="Z748:AB748"/>
    <mergeCell ref="AD748:AH748"/>
    <mergeCell ref="AJ748:AK748"/>
    <mergeCell ref="AW744:AZ744"/>
    <mergeCell ref="J746:M746"/>
    <mergeCell ref="O746:S746"/>
    <mergeCell ref="U746:X746"/>
    <mergeCell ref="Z746:AB746"/>
    <mergeCell ref="AD746:AH746"/>
    <mergeCell ref="AJ746:AK746"/>
    <mergeCell ref="AM746:AO746"/>
    <mergeCell ref="AQ746:AU746"/>
    <mergeCell ref="AW746:AZ746"/>
    <mergeCell ref="AQ752:AU752"/>
    <mergeCell ref="AW752:AZ752"/>
    <mergeCell ref="J754:M754"/>
    <mergeCell ref="O754:S754"/>
    <mergeCell ref="U754:X754"/>
    <mergeCell ref="Z754:AB754"/>
    <mergeCell ref="AD754:AH754"/>
    <mergeCell ref="AJ754:AK754"/>
    <mergeCell ref="AM754:AO754"/>
    <mergeCell ref="AQ754:AU754"/>
    <mergeCell ref="AQ750:AU750"/>
    <mergeCell ref="AW750:AZ750"/>
    <mergeCell ref="D752:I758"/>
    <mergeCell ref="J752:M752"/>
    <mergeCell ref="O752:S752"/>
    <mergeCell ref="U752:X752"/>
    <mergeCell ref="Z752:AB752"/>
    <mergeCell ref="AD752:AH752"/>
    <mergeCell ref="AJ752:AK752"/>
    <mergeCell ref="AM752:AO752"/>
    <mergeCell ref="AM758:AO758"/>
    <mergeCell ref="AQ758:AU758"/>
    <mergeCell ref="AW758:AZ758"/>
    <mergeCell ref="D760:I766"/>
    <mergeCell ref="J760:M760"/>
    <mergeCell ref="O760:S760"/>
    <mergeCell ref="U760:X760"/>
    <mergeCell ref="Z760:AB760"/>
    <mergeCell ref="AD760:AH760"/>
    <mergeCell ref="AJ760:AK760"/>
    <mergeCell ref="J758:M758"/>
    <mergeCell ref="O758:S758"/>
    <mergeCell ref="U758:X758"/>
    <mergeCell ref="Z758:AB758"/>
    <mergeCell ref="AD758:AH758"/>
    <mergeCell ref="AJ758:AK758"/>
    <mergeCell ref="AW754:AZ754"/>
    <mergeCell ref="J756:M756"/>
    <mergeCell ref="O756:S756"/>
    <mergeCell ref="U756:X756"/>
    <mergeCell ref="Z756:AB756"/>
    <mergeCell ref="AD756:AH756"/>
    <mergeCell ref="AJ756:AK756"/>
    <mergeCell ref="AM756:AO756"/>
    <mergeCell ref="AQ756:AU756"/>
    <mergeCell ref="AW756:AZ756"/>
    <mergeCell ref="AQ762:AU762"/>
    <mergeCell ref="AW762:AZ762"/>
    <mergeCell ref="J764:M764"/>
    <mergeCell ref="O764:S764"/>
    <mergeCell ref="U764:X764"/>
    <mergeCell ref="Z764:AB764"/>
    <mergeCell ref="AD764:AH764"/>
    <mergeCell ref="AJ764:AK764"/>
    <mergeCell ref="AM764:AO764"/>
    <mergeCell ref="AM760:AO760"/>
    <mergeCell ref="AQ760:AU760"/>
    <mergeCell ref="AW760:AZ760"/>
    <mergeCell ref="J762:M762"/>
    <mergeCell ref="O762:S762"/>
    <mergeCell ref="U762:X762"/>
    <mergeCell ref="Z762:AB762"/>
    <mergeCell ref="AD762:AH762"/>
    <mergeCell ref="AJ762:AK762"/>
    <mergeCell ref="AM762:AO762"/>
    <mergeCell ref="AJ768:AK768"/>
    <mergeCell ref="AM768:AO768"/>
    <mergeCell ref="AQ768:AU768"/>
    <mergeCell ref="AW768:AZ768"/>
    <mergeCell ref="J770:M770"/>
    <mergeCell ref="O770:S770"/>
    <mergeCell ref="U770:X770"/>
    <mergeCell ref="Z770:AB770"/>
    <mergeCell ref="AD770:AH770"/>
    <mergeCell ref="AJ770:AK770"/>
    <mergeCell ref="AW764:AZ764"/>
    <mergeCell ref="J766:M766"/>
    <mergeCell ref="O766:S766"/>
    <mergeCell ref="U766:X766"/>
    <mergeCell ref="Z766:AB766"/>
    <mergeCell ref="AD766:AH766"/>
    <mergeCell ref="AJ766:AK766"/>
    <mergeCell ref="AM766:AO766"/>
    <mergeCell ref="AQ766:AU766"/>
    <mergeCell ref="AW766:AZ766"/>
    <mergeCell ref="AQ772:AU772"/>
    <mergeCell ref="AW772:AZ772"/>
    <mergeCell ref="J774:M774"/>
    <mergeCell ref="O774:S774"/>
    <mergeCell ref="U774:X774"/>
    <mergeCell ref="Z774:AB774"/>
    <mergeCell ref="AD774:AH774"/>
    <mergeCell ref="AJ774:AK774"/>
    <mergeCell ref="AM774:AO774"/>
    <mergeCell ref="AQ774:AU774"/>
    <mergeCell ref="AM770:AO770"/>
    <mergeCell ref="AQ770:AU770"/>
    <mergeCell ref="AW770:AZ770"/>
    <mergeCell ref="J772:M772"/>
    <mergeCell ref="O772:S772"/>
    <mergeCell ref="U772:X772"/>
    <mergeCell ref="AQ764:AU764"/>
    <mergeCell ref="Z772:AB772"/>
    <mergeCell ref="AD772:AH772"/>
    <mergeCell ref="AJ772:AK772"/>
    <mergeCell ref="AM772:AO772"/>
    <mergeCell ref="AW776:AZ776"/>
    <mergeCell ref="J778:M778"/>
    <mergeCell ref="O778:S778"/>
    <mergeCell ref="U778:X778"/>
    <mergeCell ref="Z778:AB778"/>
    <mergeCell ref="AD778:AH778"/>
    <mergeCell ref="AJ778:AK778"/>
    <mergeCell ref="AM778:AO778"/>
    <mergeCell ref="AQ778:AU778"/>
    <mergeCell ref="AW778:AZ778"/>
    <mergeCell ref="AW774:AZ774"/>
    <mergeCell ref="D776:I782"/>
    <mergeCell ref="J776:M776"/>
    <mergeCell ref="O776:S776"/>
    <mergeCell ref="U776:X776"/>
    <mergeCell ref="Z776:AB776"/>
    <mergeCell ref="AD776:AH776"/>
    <mergeCell ref="AJ776:AK776"/>
    <mergeCell ref="AM776:AO776"/>
    <mergeCell ref="AQ776:AU776"/>
    <mergeCell ref="AQ782:AU782"/>
    <mergeCell ref="AW782:AZ782"/>
    <mergeCell ref="D768:I774"/>
    <mergeCell ref="J768:M768"/>
    <mergeCell ref="O768:S768"/>
    <mergeCell ref="U768:X768"/>
    <mergeCell ref="Z768:AB768"/>
    <mergeCell ref="AD768:AH768"/>
    <mergeCell ref="D784:I789"/>
    <mergeCell ref="J784:M784"/>
    <mergeCell ref="O784:S784"/>
    <mergeCell ref="U784:X784"/>
    <mergeCell ref="Z784:AB784"/>
    <mergeCell ref="AD784:AH784"/>
    <mergeCell ref="AJ784:AK784"/>
    <mergeCell ref="AM784:AO784"/>
    <mergeCell ref="AM780:AO780"/>
    <mergeCell ref="AQ780:AU780"/>
    <mergeCell ref="AW780:AZ780"/>
    <mergeCell ref="J782:M782"/>
    <mergeCell ref="O782:S782"/>
    <mergeCell ref="U782:X782"/>
    <mergeCell ref="Z782:AB782"/>
    <mergeCell ref="AD782:AH782"/>
    <mergeCell ref="AJ782:AK782"/>
    <mergeCell ref="AM782:AO782"/>
    <mergeCell ref="J780:M780"/>
    <mergeCell ref="O780:S780"/>
    <mergeCell ref="U780:X780"/>
    <mergeCell ref="Z780:AB780"/>
    <mergeCell ref="AD780:AH780"/>
    <mergeCell ref="AJ780:AK780"/>
    <mergeCell ref="AW786:AZ786"/>
    <mergeCell ref="J787:M787"/>
    <mergeCell ref="O787:S787"/>
    <mergeCell ref="U787:X787"/>
    <mergeCell ref="Z787:AB787"/>
    <mergeCell ref="AD787:AH787"/>
    <mergeCell ref="AJ787:AK787"/>
    <mergeCell ref="AM787:AO787"/>
    <mergeCell ref="AQ787:AU787"/>
    <mergeCell ref="AW787:AZ787"/>
    <mergeCell ref="AQ784:AU784"/>
    <mergeCell ref="AW784:AZ784"/>
    <mergeCell ref="J786:M786"/>
    <mergeCell ref="O786:S786"/>
    <mergeCell ref="U786:X786"/>
    <mergeCell ref="Z786:AB786"/>
    <mergeCell ref="AD786:AH786"/>
    <mergeCell ref="AJ786:AK786"/>
    <mergeCell ref="AM786:AO786"/>
    <mergeCell ref="AQ786:AU786"/>
    <mergeCell ref="AM791:AO791"/>
    <mergeCell ref="AQ791:AU791"/>
    <mergeCell ref="AW791:AZ791"/>
    <mergeCell ref="J793:M793"/>
    <mergeCell ref="O793:S793"/>
    <mergeCell ref="U793:X793"/>
    <mergeCell ref="Z793:AB793"/>
    <mergeCell ref="AD793:AH793"/>
    <mergeCell ref="AJ793:AK793"/>
    <mergeCell ref="AM793:AO793"/>
    <mergeCell ref="AM789:AO789"/>
    <mergeCell ref="AQ789:AU789"/>
    <mergeCell ref="AW789:AZ789"/>
    <mergeCell ref="D791:I796"/>
    <mergeCell ref="J791:M791"/>
    <mergeCell ref="O791:S791"/>
    <mergeCell ref="U791:X791"/>
    <mergeCell ref="Z791:AB791"/>
    <mergeCell ref="AD791:AH791"/>
    <mergeCell ref="AJ791:AK791"/>
    <mergeCell ref="J789:M789"/>
    <mergeCell ref="O789:S789"/>
    <mergeCell ref="U789:X789"/>
    <mergeCell ref="Z789:AB789"/>
    <mergeCell ref="AD789:AH789"/>
    <mergeCell ref="AJ789:AK789"/>
    <mergeCell ref="AW794:AZ794"/>
    <mergeCell ref="J796:M796"/>
    <mergeCell ref="O796:S796"/>
    <mergeCell ref="U796:X796"/>
    <mergeCell ref="Z796:AB796"/>
    <mergeCell ref="AD796:AH796"/>
    <mergeCell ref="AJ796:AK796"/>
    <mergeCell ref="AM796:AO796"/>
    <mergeCell ref="AQ796:AU796"/>
    <mergeCell ref="AW796:AZ796"/>
    <mergeCell ref="AQ793:AU793"/>
    <mergeCell ref="AW793:AZ793"/>
    <mergeCell ref="J794:M794"/>
    <mergeCell ref="O794:S794"/>
    <mergeCell ref="U794:X794"/>
    <mergeCell ref="Z794:AB794"/>
    <mergeCell ref="AD794:AH794"/>
    <mergeCell ref="AJ794:AK794"/>
    <mergeCell ref="AM794:AO794"/>
    <mergeCell ref="AQ794:AU794"/>
    <mergeCell ref="AM800:AO800"/>
    <mergeCell ref="AQ800:AU800"/>
    <mergeCell ref="AW800:AZ800"/>
    <mergeCell ref="J801:M801"/>
    <mergeCell ref="O801:S801"/>
    <mergeCell ref="U801:X801"/>
    <mergeCell ref="Z801:AB801"/>
    <mergeCell ref="AD801:AH801"/>
    <mergeCell ref="AJ801:AK801"/>
    <mergeCell ref="AM801:AO801"/>
    <mergeCell ref="AJ798:AK798"/>
    <mergeCell ref="AM798:AO798"/>
    <mergeCell ref="AQ798:AU798"/>
    <mergeCell ref="AW798:AZ798"/>
    <mergeCell ref="J800:M800"/>
    <mergeCell ref="O800:S800"/>
    <mergeCell ref="U800:X800"/>
    <mergeCell ref="Z800:AB800"/>
    <mergeCell ref="AD800:AH800"/>
    <mergeCell ref="AJ800:AK800"/>
    <mergeCell ref="J798:M798"/>
    <mergeCell ref="O798:S798"/>
    <mergeCell ref="U798:X798"/>
    <mergeCell ref="Z798:AB798"/>
    <mergeCell ref="AD798:AH798"/>
    <mergeCell ref="AW803:AZ803"/>
    <mergeCell ref="D805:I810"/>
    <mergeCell ref="J805:M805"/>
    <mergeCell ref="O805:S805"/>
    <mergeCell ref="U805:X805"/>
    <mergeCell ref="Z805:AB805"/>
    <mergeCell ref="AD805:AH805"/>
    <mergeCell ref="AJ805:AK805"/>
    <mergeCell ref="AM805:AO805"/>
    <mergeCell ref="AQ805:AU805"/>
    <mergeCell ref="AQ801:AU801"/>
    <mergeCell ref="AW801:AZ801"/>
    <mergeCell ref="J803:M803"/>
    <mergeCell ref="O803:S803"/>
    <mergeCell ref="U803:X803"/>
    <mergeCell ref="Z803:AB803"/>
    <mergeCell ref="AD803:AH803"/>
    <mergeCell ref="AJ803:AK803"/>
    <mergeCell ref="AM803:AO803"/>
    <mergeCell ref="AQ803:AU803"/>
    <mergeCell ref="D798:I803"/>
    <mergeCell ref="AM808:AO808"/>
    <mergeCell ref="AQ808:AU808"/>
    <mergeCell ref="AW808:AZ808"/>
    <mergeCell ref="J810:M810"/>
    <mergeCell ref="O810:S810"/>
    <mergeCell ref="U810:X810"/>
    <mergeCell ref="Z810:AB810"/>
    <mergeCell ref="AD810:AH810"/>
    <mergeCell ref="AJ810:AK810"/>
    <mergeCell ref="AM810:AO810"/>
    <mergeCell ref="J808:M808"/>
    <mergeCell ref="O808:S808"/>
    <mergeCell ref="U808:X808"/>
    <mergeCell ref="Z808:AB808"/>
    <mergeCell ref="AD808:AH808"/>
    <mergeCell ref="AJ808:AK808"/>
    <mergeCell ref="AW805:AZ805"/>
    <mergeCell ref="J807:M807"/>
    <mergeCell ref="O807:S807"/>
    <mergeCell ref="U807:X807"/>
    <mergeCell ref="Z807:AB807"/>
    <mergeCell ref="AD807:AH807"/>
    <mergeCell ref="AJ807:AK807"/>
    <mergeCell ref="AM807:AO807"/>
    <mergeCell ref="AQ807:AU807"/>
    <mergeCell ref="AW807:AZ807"/>
    <mergeCell ref="AQ812:AU812"/>
    <mergeCell ref="AW812:AZ812"/>
    <mergeCell ref="J814:M814"/>
    <mergeCell ref="O814:S814"/>
    <mergeCell ref="U814:X814"/>
    <mergeCell ref="Z814:AB814"/>
    <mergeCell ref="AD814:AH814"/>
    <mergeCell ref="AJ814:AK814"/>
    <mergeCell ref="AM814:AO814"/>
    <mergeCell ref="AQ814:AU814"/>
    <mergeCell ref="AQ810:AU810"/>
    <mergeCell ref="AW810:AZ810"/>
    <mergeCell ref="D812:I818"/>
    <mergeCell ref="J812:M812"/>
    <mergeCell ref="O812:S812"/>
    <mergeCell ref="U812:X812"/>
    <mergeCell ref="Z812:AB812"/>
    <mergeCell ref="AD812:AH812"/>
    <mergeCell ref="AJ812:AK812"/>
    <mergeCell ref="AM812:AO812"/>
    <mergeCell ref="AM818:AO818"/>
    <mergeCell ref="AQ818:AU818"/>
    <mergeCell ref="AW818:AZ818"/>
    <mergeCell ref="D820:I825"/>
    <mergeCell ref="J820:M820"/>
    <mergeCell ref="O820:S820"/>
    <mergeCell ref="U820:X820"/>
    <mergeCell ref="Z820:AB820"/>
    <mergeCell ref="AD820:AH820"/>
    <mergeCell ref="AJ820:AK820"/>
    <mergeCell ref="J818:M818"/>
    <mergeCell ref="O818:S818"/>
    <mergeCell ref="U818:X818"/>
    <mergeCell ref="Z818:AB818"/>
    <mergeCell ref="AD818:AH818"/>
    <mergeCell ref="AJ818:AK818"/>
    <mergeCell ref="AW814:AZ814"/>
    <mergeCell ref="J816:M816"/>
    <mergeCell ref="O816:S816"/>
    <mergeCell ref="U816:X816"/>
    <mergeCell ref="Z816:AB816"/>
    <mergeCell ref="AD816:AH816"/>
    <mergeCell ref="AJ816:AK816"/>
    <mergeCell ref="AM816:AO816"/>
    <mergeCell ref="AQ816:AU816"/>
    <mergeCell ref="AW816:AZ816"/>
    <mergeCell ref="AQ821:AU821"/>
    <mergeCell ref="AW821:AZ821"/>
    <mergeCell ref="J823:M823"/>
    <mergeCell ref="O823:S823"/>
    <mergeCell ref="U823:X823"/>
    <mergeCell ref="Z823:AB823"/>
    <mergeCell ref="AD823:AH823"/>
    <mergeCell ref="AJ823:AK823"/>
    <mergeCell ref="AM823:AO823"/>
    <mergeCell ref="AM820:AO820"/>
    <mergeCell ref="AQ820:AU820"/>
    <mergeCell ref="AW820:AZ820"/>
    <mergeCell ref="J821:M821"/>
    <mergeCell ref="O821:S821"/>
    <mergeCell ref="U821:X821"/>
    <mergeCell ref="Z821:AB821"/>
    <mergeCell ref="AD821:AH821"/>
    <mergeCell ref="AJ821:AK821"/>
    <mergeCell ref="AM821:AO821"/>
    <mergeCell ref="AJ828:AK828"/>
    <mergeCell ref="AM828:AO828"/>
    <mergeCell ref="AQ828:AU828"/>
    <mergeCell ref="AW828:AZ828"/>
    <mergeCell ref="J830:M830"/>
    <mergeCell ref="O830:S830"/>
    <mergeCell ref="U830:X830"/>
    <mergeCell ref="Z830:AB830"/>
    <mergeCell ref="AD830:AH830"/>
    <mergeCell ref="AJ830:AK830"/>
    <mergeCell ref="AW823:AZ823"/>
    <mergeCell ref="J825:M826"/>
    <mergeCell ref="O825:S826"/>
    <mergeCell ref="U825:X826"/>
    <mergeCell ref="Z825:AB826"/>
    <mergeCell ref="AD825:AH826"/>
    <mergeCell ref="AJ825:AK826"/>
    <mergeCell ref="AM825:AO826"/>
    <mergeCell ref="AQ825:AU826"/>
    <mergeCell ref="AW825:AZ826"/>
    <mergeCell ref="AQ832:AU832"/>
    <mergeCell ref="AW832:AZ832"/>
    <mergeCell ref="J834:M834"/>
    <mergeCell ref="O834:S834"/>
    <mergeCell ref="U834:X834"/>
    <mergeCell ref="Z834:AB834"/>
    <mergeCell ref="AD834:AH834"/>
    <mergeCell ref="AJ834:AK834"/>
    <mergeCell ref="AM834:AO834"/>
    <mergeCell ref="AQ834:AU834"/>
    <mergeCell ref="AM830:AO830"/>
    <mergeCell ref="AQ830:AU830"/>
    <mergeCell ref="AW830:AZ830"/>
    <mergeCell ref="J832:M832"/>
    <mergeCell ref="O832:S832"/>
    <mergeCell ref="U832:X832"/>
    <mergeCell ref="AQ823:AU823"/>
    <mergeCell ref="Z832:AB832"/>
    <mergeCell ref="AD832:AH832"/>
    <mergeCell ref="AJ832:AK832"/>
    <mergeCell ref="AM832:AO832"/>
    <mergeCell ref="AW836:AZ836"/>
    <mergeCell ref="J838:M838"/>
    <mergeCell ref="O838:S838"/>
    <mergeCell ref="U838:X838"/>
    <mergeCell ref="Z838:AB838"/>
    <mergeCell ref="AD838:AH838"/>
    <mergeCell ref="AJ838:AK838"/>
    <mergeCell ref="AM838:AO838"/>
    <mergeCell ref="AQ838:AU838"/>
    <mergeCell ref="AW838:AZ838"/>
    <mergeCell ref="AW834:AZ834"/>
    <mergeCell ref="D836:I842"/>
    <mergeCell ref="J836:M836"/>
    <mergeCell ref="O836:S836"/>
    <mergeCell ref="U836:X836"/>
    <mergeCell ref="Z836:AB836"/>
    <mergeCell ref="AD836:AH836"/>
    <mergeCell ref="AJ836:AK836"/>
    <mergeCell ref="AM836:AO836"/>
    <mergeCell ref="AQ836:AU836"/>
    <mergeCell ref="AQ842:AU842"/>
    <mergeCell ref="AW842:AZ842"/>
    <mergeCell ref="D828:I834"/>
    <mergeCell ref="J828:M828"/>
    <mergeCell ref="O828:S828"/>
    <mergeCell ref="U828:X828"/>
    <mergeCell ref="Z828:AB828"/>
    <mergeCell ref="AD828:AH828"/>
    <mergeCell ref="D844:I850"/>
    <mergeCell ref="J844:M844"/>
    <mergeCell ref="O844:S844"/>
    <mergeCell ref="U844:X844"/>
    <mergeCell ref="Z844:AB844"/>
    <mergeCell ref="AD844:AH844"/>
    <mergeCell ref="AJ844:AK844"/>
    <mergeCell ref="AM844:AO844"/>
    <mergeCell ref="AM840:AO840"/>
    <mergeCell ref="AQ840:AU840"/>
    <mergeCell ref="AW840:AZ840"/>
    <mergeCell ref="J842:M842"/>
    <mergeCell ref="O842:S842"/>
    <mergeCell ref="U842:X842"/>
    <mergeCell ref="Z842:AB842"/>
    <mergeCell ref="AD842:AH842"/>
    <mergeCell ref="AJ842:AK842"/>
    <mergeCell ref="AM842:AO842"/>
    <mergeCell ref="J840:M840"/>
    <mergeCell ref="O840:S840"/>
    <mergeCell ref="U840:X840"/>
    <mergeCell ref="Z840:AB840"/>
    <mergeCell ref="AD840:AH840"/>
    <mergeCell ref="AJ840:AK840"/>
    <mergeCell ref="AW846:AZ846"/>
    <mergeCell ref="J848:M848"/>
    <mergeCell ref="O848:S848"/>
    <mergeCell ref="U848:X848"/>
    <mergeCell ref="Z848:AB848"/>
    <mergeCell ref="AD848:AH848"/>
    <mergeCell ref="AJ848:AK848"/>
    <mergeCell ref="AM848:AO848"/>
    <mergeCell ref="AQ848:AU848"/>
    <mergeCell ref="AW848:AZ848"/>
    <mergeCell ref="AQ844:AU844"/>
    <mergeCell ref="AW844:AZ844"/>
    <mergeCell ref="J846:M846"/>
    <mergeCell ref="O846:S846"/>
    <mergeCell ref="U846:X846"/>
    <mergeCell ref="Z846:AB846"/>
    <mergeCell ref="AD846:AH846"/>
    <mergeCell ref="AJ846:AK846"/>
    <mergeCell ref="AM846:AO846"/>
    <mergeCell ref="AQ846:AU846"/>
    <mergeCell ref="AM852:AO852"/>
    <mergeCell ref="AQ852:AU852"/>
    <mergeCell ref="AW852:AZ852"/>
    <mergeCell ref="J854:M854"/>
    <mergeCell ref="O854:S854"/>
    <mergeCell ref="U854:X854"/>
    <mergeCell ref="Z854:AB854"/>
    <mergeCell ref="AD854:AH854"/>
    <mergeCell ref="AJ854:AK854"/>
    <mergeCell ref="AM854:AO854"/>
    <mergeCell ref="AM850:AO850"/>
    <mergeCell ref="AQ850:AU850"/>
    <mergeCell ref="AW850:AZ850"/>
    <mergeCell ref="D852:I858"/>
    <mergeCell ref="J852:M852"/>
    <mergeCell ref="O852:S852"/>
    <mergeCell ref="U852:X852"/>
    <mergeCell ref="Z852:AB852"/>
    <mergeCell ref="AD852:AH852"/>
    <mergeCell ref="AJ852:AK852"/>
    <mergeCell ref="J850:M850"/>
    <mergeCell ref="O850:S850"/>
    <mergeCell ref="U850:X850"/>
    <mergeCell ref="Z850:AB850"/>
    <mergeCell ref="AD850:AH850"/>
    <mergeCell ref="AJ850:AK850"/>
    <mergeCell ref="AW856:AZ856"/>
    <mergeCell ref="J858:M858"/>
    <mergeCell ref="O858:S858"/>
    <mergeCell ref="U858:X858"/>
    <mergeCell ref="Z858:AB858"/>
    <mergeCell ref="AD858:AH858"/>
    <mergeCell ref="AJ858:AK858"/>
    <mergeCell ref="AM858:AO858"/>
    <mergeCell ref="AQ858:AU858"/>
    <mergeCell ref="AW858:AZ858"/>
    <mergeCell ref="AQ854:AU854"/>
    <mergeCell ref="AW854:AZ854"/>
    <mergeCell ref="J856:M856"/>
    <mergeCell ref="O856:S856"/>
    <mergeCell ref="U856:X856"/>
    <mergeCell ref="Z856:AB856"/>
    <mergeCell ref="AD856:AH856"/>
    <mergeCell ref="AJ856:AK856"/>
    <mergeCell ref="AM856:AO856"/>
    <mergeCell ref="AQ856:AU856"/>
    <mergeCell ref="AM862:AO862"/>
    <mergeCell ref="AQ862:AU862"/>
    <mergeCell ref="AW862:AZ862"/>
    <mergeCell ref="J863:M863"/>
    <mergeCell ref="O863:S863"/>
    <mergeCell ref="U863:X863"/>
    <mergeCell ref="Z863:AB863"/>
    <mergeCell ref="AD863:AH863"/>
    <mergeCell ref="AJ863:AK863"/>
    <mergeCell ref="AM863:AO863"/>
    <mergeCell ref="AJ860:AK860"/>
    <mergeCell ref="AM860:AO860"/>
    <mergeCell ref="AQ860:AU860"/>
    <mergeCell ref="AW860:AZ860"/>
    <mergeCell ref="J862:M862"/>
    <mergeCell ref="O862:S862"/>
    <mergeCell ref="U862:X862"/>
    <mergeCell ref="Z862:AB862"/>
    <mergeCell ref="AD862:AH862"/>
    <mergeCell ref="AJ862:AK862"/>
    <mergeCell ref="J860:M860"/>
    <mergeCell ref="O860:S860"/>
    <mergeCell ref="U860:X860"/>
    <mergeCell ref="Z860:AB860"/>
    <mergeCell ref="AD860:AH860"/>
    <mergeCell ref="AW865:AZ865"/>
    <mergeCell ref="D867:I872"/>
    <mergeCell ref="J867:M867"/>
    <mergeCell ref="O867:S867"/>
    <mergeCell ref="U867:X867"/>
    <mergeCell ref="Z867:AB867"/>
    <mergeCell ref="AD867:AH867"/>
    <mergeCell ref="AJ867:AK867"/>
    <mergeCell ref="AM867:AO867"/>
    <mergeCell ref="AQ867:AU867"/>
    <mergeCell ref="AQ863:AU863"/>
    <mergeCell ref="AW863:AZ863"/>
    <mergeCell ref="J865:M865"/>
    <mergeCell ref="O865:S865"/>
    <mergeCell ref="U865:X865"/>
    <mergeCell ref="Z865:AB865"/>
    <mergeCell ref="AD865:AH865"/>
    <mergeCell ref="AJ865:AK865"/>
    <mergeCell ref="AM865:AO865"/>
    <mergeCell ref="AQ865:AU865"/>
    <mergeCell ref="D860:I865"/>
    <mergeCell ref="AM870:AO870"/>
    <mergeCell ref="AQ870:AU870"/>
    <mergeCell ref="AW870:AZ870"/>
    <mergeCell ref="J872:M872"/>
    <mergeCell ref="O872:S872"/>
    <mergeCell ref="U872:X872"/>
    <mergeCell ref="Z872:AB872"/>
    <mergeCell ref="AD872:AH872"/>
    <mergeCell ref="AJ872:AK872"/>
    <mergeCell ref="AM872:AO872"/>
    <mergeCell ref="J870:M870"/>
    <mergeCell ref="O870:S870"/>
    <mergeCell ref="U870:X870"/>
    <mergeCell ref="Z870:AB870"/>
    <mergeCell ref="AD870:AH870"/>
    <mergeCell ref="AJ870:AK870"/>
    <mergeCell ref="AW867:AZ867"/>
    <mergeCell ref="J869:M869"/>
    <mergeCell ref="O869:S869"/>
    <mergeCell ref="U869:X869"/>
    <mergeCell ref="Z869:AB869"/>
    <mergeCell ref="AD869:AH869"/>
    <mergeCell ref="AJ869:AK869"/>
    <mergeCell ref="AM869:AO869"/>
    <mergeCell ref="AQ869:AU869"/>
    <mergeCell ref="AW869:AZ869"/>
    <mergeCell ref="AQ874:AU874"/>
    <mergeCell ref="AW874:AZ874"/>
    <mergeCell ref="J876:M876"/>
    <mergeCell ref="O876:S876"/>
    <mergeCell ref="U876:X876"/>
    <mergeCell ref="Z876:AB876"/>
    <mergeCell ref="AD876:AH876"/>
    <mergeCell ref="AJ876:AK876"/>
    <mergeCell ref="AM876:AO876"/>
    <mergeCell ref="AQ876:AU876"/>
    <mergeCell ref="AQ872:AU872"/>
    <mergeCell ref="AW872:AZ872"/>
    <mergeCell ref="D874:I880"/>
    <mergeCell ref="J874:M874"/>
    <mergeCell ref="O874:S874"/>
    <mergeCell ref="U874:X874"/>
    <mergeCell ref="Z874:AB874"/>
    <mergeCell ref="AD874:AH874"/>
    <mergeCell ref="AJ874:AK874"/>
    <mergeCell ref="AM874:AO874"/>
    <mergeCell ref="AM880:AO880"/>
    <mergeCell ref="AQ880:AU880"/>
    <mergeCell ref="AW880:AZ880"/>
    <mergeCell ref="D882:I888"/>
    <mergeCell ref="J882:M882"/>
    <mergeCell ref="O882:S882"/>
    <mergeCell ref="U882:X882"/>
    <mergeCell ref="Z882:AB882"/>
    <mergeCell ref="AD882:AH882"/>
    <mergeCell ref="AJ882:AK882"/>
    <mergeCell ref="J880:M880"/>
    <mergeCell ref="O880:S880"/>
    <mergeCell ref="U880:X880"/>
    <mergeCell ref="Z880:AB880"/>
    <mergeCell ref="AD880:AH880"/>
    <mergeCell ref="AJ880:AK880"/>
    <mergeCell ref="AW876:AZ876"/>
    <mergeCell ref="J878:M878"/>
    <mergeCell ref="O878:S878"/>
    <mergeCell ref="U878:X878"/>
    <mergeCell ref="Z878:AB878"/>
    <mergeCell ref="AD878:AH878"/>
    <mergeCell ref="AJ878:AK878"/>
    <mergeCell ref="AM878:AO878"/>
    <mergeCell ref="AQ878:AU878"/>
    <mergeCell ref="AW878:AZ878"/>
    <mergeCell ref="AQ884:AU884"/>
    <mergeCell ref="AW884:AZ884"/>
    <mergeCell ref="J886:M886"/>
    <mergeCell ref="O886:S886"/>
    <mergeCell ref="U886:X886"/>
    <mergeCell ref="Z886:AB886"/>
    <mergeCell ref="AD886:AH886"/>
    <mergeCell ref="AJ886:AK886"/>
    <mergeCell ref="AM886:AO886"/>
    <mergeCell ref="AM882:AO882"/>
    <mergeCell ref="AQ882:AU882"/>
    <mergeCell ref="AW882:AZ882"/>
    <mergeCell ref="J884:M884"/>
    <mergeCell ref="O884:S884"/>
    <mergeCell ref="U884:X884"/>
    <mergeCell ref="Z884:AB884"/>
    <mergeCell ref="AD884:AH884"/>
    <mergeCell ref="AJ884:AK884"/>
    <mergeCell ref="AM884:AO884"/>
    <mergeCell ref="AJ890:AK890"/>
    <mergeCell ref="AM890:AO890"/>
    <mergeCell ref="AQ890:AU890"/>
    <mergeCell ref="AW890:AZ890"/>
    <mergeCell ref="J892:M892"/>
    <mergeCell ref="O892:S892"/>
    <mergeCell ref="U892:X892"/>
    <mergeCell ref="Z892:AB892"/>
    <mergeCell ref="AD892:AH892"/>
    <mergeCell ref="AJ892:AK892"/>
    <mergeCell ref="AW886:AZ886"/>
    <mergeCell ref="J888:M888"/>
    <mergeCell ref="O888:S888"/>
    <mergeCell ref="U888:X888"/>
    <mergeCell ref="Z888:AB888"/>
    <mergeCell ref="AD888:AH888"/>
    <mergeCell ref="AJ888:AK888"/>
    <mergeCell ref="AM888:AO888"/>
    <mergeCell ref="AQ888:AU888"/>
    <mergeCell ref="AW888:AZ888"/>
    <mergeCell ref="AQ894:AU894"/>
    <mergeCell ref="AW894:AZ894"/>
    <mergeCell ref="J896:M896"/>
    <mergeCell ref="O896:S896"/>
    <mergeCell ref="U896:X896"/>
    <mergeCell ref="Z896:AB896"/>
    <mergeCell ref="AD896:AH896"/>
    <mergeCell ref="AJ896:AK896"/>
    <mergeCell ref="AM896:AO896"/>
    <mergeCell ref="AQ896:AU896"/>
    <mergeCell ref="AM892:AO892"/>
    <mergeCell ref="AQ892:AU892"/>
    <mergeCell ref="AW892:AZ892"/>
    <mergeCell ref="J894:M894"/>
    <mergeCell ref="O894:S894"/>
    <mergeCell ref="U894:X894"/>
    <mergeCell ref="AQ886:AU886"/>
    <mergeCell ref="D898:I904"/>
    <mergeCell ref="J898:M898"/>
    <mergeCell ref="O898:S898"/>
    <mergeCell ref="U898:X898"/>
    <mergeCell ref="Z898:AB898"/>
    <mergeCell ref="AD898:AH898"/>
    <mergeCell ref="AJ898:AK898"/>
    <mergeCell ref="AM898:AO898"/>
    <mergeCell ref="AQ898:AU898"/>
    <mergeCell ref="AQ904:AU904"/>
    <mergeCell ref="AW904:AZ904"/>
    <mergeCell ref="D890:I896"/>
    <mergeCell ref="J890:M890"/>
    <mergeCell ref="O890:S890"/>
    <mergeCell ref="U890:X890"/>
    <mergeCell ref="Z890:AB890"/>
    <mergeCell ref="AD890:AH890"/>
    <mergeCell ref="AW908:AZ908"/>
    <mergeCell ref="J909:M909"/>
    <mergeCell ref="O909:S909"/>
    <mergeCell ref="U909:X909"/>
    <mergeCell ref="Z909:AB909"/>
    <mergeCell ref="AD909:AH909"/>
    <mergeCell ref="AJ909:AK909"/>
    <mergeCell ref="AM909:AO909"/>
    <mergeCell ref="Z894:AB894"/>
    <mergeCell ref="AD894:AH894"/>
    <mergeCell ref="AJ894:AK894"/>
    <mergeCell ref="AM894:AO894"/>
    <mergeCell ref="AW898:AZ898"/>
    <mergeCell ref="J900:M900"/>
    <mergeCell ref="O900:S900"/>
    <mergeCell ref="U900:X900"/>
    <mergeCell ref="Z900:AB900"/>
    <mergeCell ref="AD900:AH900"/>
    <mergeCell ref="AJ900:AK900"/>
    <mergeCell ref="AM900:AO900"/>
    <mergeCell ref="AQ900:AU900"/>
    <mergeCell ref="AW900:AZ900"/>
    <mergeCell ref="AW896:AZ896"/>
    <mergeCell ref="J906:M906"/>
    <mergeCell ref="O906:S906"/>
    <mergeCell ref="U906:X906"/>
    <mergeCell ref="Z906:AB906"/>
    <mergeCell ref="AD906:AH906"/>
    <mergeCell ref="AJ906:AK906"/>
    <mergeCell ref="AM906:AO906"/>
    <mergeCell ref="AM902:AO902"/>
    <mergeCell ref="AQ902:AU902"/>
    <mergeCell ref="AW902:AZ902"/>
    <mergeCell ref="J904:M904"/>
    <mergeCell ref="O904:S904"/>
    <mergeCell ref="U904:X904"/>
    <mergeCell ref="Z904:AB904"/>
    <mergeCell ref="AD904:AH904"/>
    <mergeCell ref="AJ904:AK904"/>
    <mergeCell ref="AM904:AO904"/>
    <mergeCell ref="J902:M902"/>
    <mergeCell ref="O902:S902"/>
    <mergeCell ref="U902:X902"/>
    <mergeCell ref="Z902:AB902"/>
    <mergeCell ref="AD902:AH902"/>
    <mergeCell ref="AJ902:AK902"/>
    <mergeCell ref="AQ909:AU909"/>
    <mergeCell ref="AW909:AZ909"/>
    <mergeCell ref="AQ906:AU906"/>
    <mergeCell ref="AW906:AZ906"/>
    <mergeCell ref="J908:M908"/>
    <mergeCell ref="O908:S908"/>
    <mergeCell ref="U908:X908"/>
    <mergeCell ref="Z908:AB908"/>
    <mergeCell ref="AD908:AH908"/>
    <mergeCell ref="AJ908:AK908"/>
    <mergeCell ref="AM908:AO908"/>
    <mergeCell ref="AQ908:AU908"/>
    <mergeCell ref="AQ913:AU914"/>
    <mergeCell ref="AW913:AZ914"/>
    <mergeCell ref="D914:H915"/>
    <mergeCell ref="J916:M916"/>
    <mergeCell ref="O916:S916"/>
    <mergeCell ref="U916:X916"/>
    <mergeCell ref="Z916:AB916"/>
    <mergeCell ref="AD916:AH916"/>
    <mergeCell ref="AJ916:AK916"/>
    <mergeCell ref="AM916:AO916"/>
    <mergeCell ref="AM911:AO911"/>
    <mergeCell ref="AQ911:AU911"/>
    <mergeCell ref="AW911:AZ911"/>
    <mergeCell ref="J913:M914"/>
    <mergeCell ref="O913:S914"/>
    <mergeCell ref="U913:X914"/>
    <mergeCell ref="Z913:AB914"/>
    <mergeCell ref="AD913:AH914"/>
    <mergeCell ref="AJ913:AK914"/>
    <mergeCell ref="AM913:AO914"/>
    <mergeCell ref="J911:M911"/>
    <mergeCell ref="O911:S911"/>
    <mergeCell ref="U911:X911"/>
    <mergeCell ref="Z911:AB911"/>
    <mergeCell ref="AD911:AH911"/>
    <mergeCell ref="AJ911:AK911"/>
    <mergeCell ref="B924:W925"/>
    <mergeCell ref="AM925:AX925"/>
    <mergeCell ref="W927:AE927"/>
    <mergeCell ref="AM927:AQ927"/>
    <mergeCell ref="AS927:AX927"/>
    <mergeCell ref="AW918:AZ918"/>
    <mergeCell ref="J920:M920"/>
    <mergeCell ref="O920:S920"/>
    <mergeCell ref="U920:X920"/>
    <mergeCell ref="Z920:AB920"/>
    <mergeCell ref="AD920:AH920"/>
    <mergeCell ref="AJ920:AK920"/>
    <mergeCell ref="AM920:AO920"/>
    <mergeCell ref="AQ920:AU920"/>
    <mergeCell ref="AW920:AZ920"/>
    <mergeCell ref="AQ916:AU916"/>
    <mergeCell ref="AW916:AZ916"/>
    <mergeCell ref="J918:M918"/>
    <mergeCell ref="O918:S918"/>
    <mergeCell ref="U918:X918"/>
    <mergeCell ref="Z918:AB918"/>
    <mergeCell ref="AD918:AH918"/>
    <mergeCell ref="AJ918:AK918"/>
    <mergeCell ref="AM918:AO918"/>
    <mergeCell ref="AQ918:AU918"/>
    <mergeCell ref="D906:I911"/>
  </mergeCells>
  <pageMargins left="0.24861111111111112" right="0.24861111111111112" top="0.24861111111111112" bottom="0.24861111111111112" header="0" footer="0"/>
  <pageSetup paperSize="9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thanyapatt</cp:lastModifiedBy>
  <dcterms:created xsi:type="dcterms:W3CDTF">2019-01-24T02:03:19Z</dcterms:created>
  <dcterms:modified xsi:type="dcterms:W3CDTF">2019-02-26T11:00:16Z</dcterms:modified>
</cp:coreProperties>
</file>